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192" windowHeight="8448" activeTab="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6" i="2"/>
  <c r="D123"/>
  <c r="D119"/>
  <c r="D88"/>
  <c r="D69" i="1"/>
  <c r="D113" i="2"/>
  <c r="D36"/>
  <c r="D17" i="1"/>
  <c r="D23"/>
  <c r="D36"/>
  <c r="D43"/>
  <c r="D45" i="2"/>
  <c r="D151"/>
  <c r="D157"/>
  <c r="D182"/>
  <c r="D186"/>
  <c r="D189"/>
  <c r="D200"/>
  <c r="D147"/>
  <c r="D144"/>
  <c r="D141"/>
  <c r="D129"/>
  <c r="D116"/>
  <c r="D107"/>
  <c r="D104"/>
  <c r="D101"/>
  <c r="D98"/>
  <c r="D92"/>
  <c r="D79"/>
  <c r="D76"/>
  <c r="D68"/>
  <c r="D61"/>
  <c r="D49"/>
  <c r="D42"/>
  <c r="D30"/>
  <c r="D22"/>
  <c r="D14"/>
  <c r="D11"/>
  <c r="D6"/>
  <c r="D192"/>
  <c r="D195"/>
  <c r="D27" i="1"/>
  <c r="D17" i="2"/>
  <c r="D73" i="1"/>
  <c r="D60"/>
  <c r="D55"/>
  <c r="D50"/>
  <c r="D46"/>
  <c r="D39"/>
  <c r="D33"/>
  <c r="D30"/>
  <c r="D201" i="2" l="1"/>
  <c r="D3" i="3" s="1"/>
  <c r="D74" i="1"/>
  <c r="D2" i="3" s="1"/>
  <c r="D4" l="1"/>
  <c r="D9" s="1"/>
  <c r="D11" s="1"/>
  <c r="D14" s="1"/>
  <c r="D17" s="1"/>
</calcChain>
</file>

<file path=xl/sharedStrings.xml><?xml version="1.0" encoding="utf-8"?>
<sst xmlns="http://schemas.openxmlformats.org/spreadsheetml/2006/main" count="423" uniqueCount="265">
  <si>
    <t>par.</t>
  </si>
  <si>
    <t>pol.</t>
  </si>
  <si>
    <t>PŘÍJMY</t>
  </si>
  <si>
    <t>Celkem</t>
  </si>
  <si>
    <t>Daňové příjmy</t>
  </si>
  <si>
    <t>Daň z příjmu FO ze záv.činnosti</t>
  </si>
  <si>
    <t xml:space="preserve">Daň z příjmu FO ze samostatné výděl.činnosti </t>
  </si>
  <si>
    <t>Daň z příjmu FO z kapitálových  výnosů</t>
  </si>
  <si>
    <t>Daň z příjmů právnických osob</t>
  </si>
  <si>
    <t>Daň z příjmů právnických osob za obce</t>
  </si>
  <si>
    <t>DPH</t>
  </si>
  <si>
    <t>Poplatek za likvidaci komunálního odpadu</t>
  </si>
  <si>
    <t>Poplatek ze psů</t>
  </si>
  <si>
    <t>Poplatek za úžívání veřejného prostranství</t>
  </si>
  <si>
    <t>Poplatek ze vstupného</t>
  </si>
  <si>
    <t>Správní poplatky</t>
  </si>
  <si>
    <t>Daň z nemovitosti</t>
  </si>
  <si>
    <t>*</t>
  </si>
  <si>
    <t>Přijaté transfery</t>
  </si>
  <si>
    <t>Neinvestiční přijaté dotace ze státního rozpočtu</t>
  </si>
  <si>
    <t>Ostatní nein.dotace přijaté ze stát. rozp (ÚP).</t>
  </si>
  <si>
    <t>Neinvestiční přijaté tranfery od krajů</t>
  </si>
  <si>
    <t>Nedaňové příjmy</t>
  </si>
  <si>
    <t>1019</t>
  </si>
  <si>
    <t>Ostatní zemědělská činnost a rozvoj</t>
  </si>
  <si>
    <t>1031</t>
  </si>
  <si>
    <t>Pěstební činnost</t>
  </si>
  <si>
    <t>Příjmy z lesního hospodářství</t>
  </si>
  <si>
    <t>Ostatní záležitosti těžebního průmyslu</t>
  </si>
  <si>
    <t>Rozhlas a televize</t>
  </si>
  <si>
    <t>Příjmy z poskytování služeb a materiálu(rozhlas)</t>
  </si>
  <si>
    <t>Zájmová činnost v kultuře</t>
  </si>
  <si>
    <t xml:space="preserve">příjmy ostatní </t>
  </si>
  <si>
    <t>Příjmy z pronájmu nemovitostí (KD)</t>
  </si>
  <si>
    <t>3412</t>
  </si>
  <si>
    <t>Sportovní zařízení v majetku obce</t>
  </si>
  <si>
    <t>Pronájem sportoviště</t>
  </si>
  <si>
    <t>3632</t>
  </si>
  <si>
    <t>Pohřebnictví</t>
  </si>
  <si>
    <t>Příjmy z poskytování služeb</t>
  </si>
  <si>
    <t>Příjmy z pronájmu</t>
  </si>
  <si>
    <t>3639</t>
  </si>
  <si>
    <t>Sběr a svoz komunálního odpadu</t>
  </si>
  <si>
    <t>Příjmy z poskytování služeb a materiálu Eko-kom</t>
  </si>
  <si>
    <t>Činnost místní správy</t>
  </si>
  <si>
    <t>Příjmy z pronájmu nemovitostí (pošta)</t>
  </si>
  <si>
    <t>Příjmy z pronájmu nemovitostí (kadeřnictví)</t>
  </si>
  <si>
    <t>Příjmy z pronájmu nemovitostí (potraviny)</t>
  </si>
  <si>
    <t>Příjmy z pronájmu nemovitostí (ubytovna)</t>
  </si>
  <si>
    <t>Obecné příjmy a výdaje z finančních operací</t>
  </si>
  <si>
    <t>Příjmy z úroků</t>
  </si>
  <si>
    <t>6310</t>
  </si>
  <si>
    <t>Příjmy z dividend</t>
  </si>
  <si>
    <t>Celkem příjmy</t>
  </si>
  <si>
    <t>VÝDAJE</t>
  </si>
  <si>
    <t>Pěstební činnost (lesní hospodářství)</t>
  </si>
  <si>
    <t>Nákup materiálu</t>
  </si>
  <si>
    <t>Nákup ostatních služeb</t>
  </si>
  <si>
    <t>Silnice</t>
  </si>
  <si>
    <t>Zimní údržba komunikací</t>
  </si>
  <si>
    <t>Silniční doprava</t>
  </si>
  <si>
    <t>Výdaje na dopravní obslužnost</t>
  </si>
  <si>
    <t>Příspěvek na autobusovou dopravu</t>
  </si>
  <si>
    <t>Pitná voda</t>
  </si>
  <si>
    <t>Výstavba vodovodu</t>
  </si>
  <si>
    <t>Odvádění a čištění odpadních vod</t>
  </si>
  <si>
    <t>Ostatní služby</t>
  </si>
  <si>
    <t>rozbory odpadních vod</t>
  </si>
  <si>
    <t>Opravy a údržba</t>
  </si>
  <si>
    <t>Výstavba kanalizace</t>
  </si>
  <si>
    <t>Předškolní zařízení</t>
  </si>
  <si>
    <t>Drobný hmotný majetek</t>
  </si>
  <si>
    <t>Všeobecný materiál</t>
  </si>
  <si>
    <t>Opravy a udržování</t>
  </si>
  <si>
    <t>Neinvestiční příspěvky zřízeným PO (od Obce)</t>
  </si>
  <si>
    <t>Základní školy</t>
  </si>
  <si>
    <t>Neinvestiční dotace na žáky ZŠ</t>
  </si>
  <si>
    <t>Platby poplatků</t>
  </si>
  <si>
    <t>Ostatní osobní výdaje</t>
  </si>
  <si>
    <t xml:space="preserve">mzdy </t>
  </si>
  <si>
    <t>Sociální pojištění</t>
  </si>
  <si>
    <t>Zdravotní pojištění</t>
  </si>
  <si>
    <t>čistící prostředky, toaletní potřeby</t>
  </si>
  <si>
    <t>Voda</t>
  </si>
  <si>
    <t>Plyn - Hospoda</t>
  </si>
  <si>
    <t>Plyn - KD</t>
  </si>
  <si>
    <t>Energie - KD</t>
  </si>
  <si>
    <t>Energie - Hospoda</t>
  </si>
  <si>
    <t>Ostatní záležitosti kultury</t>
  </si>
  <si>
    <t>Pohoštění</t>
  </si>
  <si>
    <t>Věcné dary</t>
  </si>
  <si>
    <t>jubilea (dár.koše, upomíkové předměty)</t>
  </si>
  <si>
    <t>Dary novorozencům</t>
  </si>
  <si>
    <t>vítání občánků (2 000 dítě)</t>
  </si>
  <si>
    <t>Ostatní tělovýchovná činnost</t>
  </si>
  <si>
    <t>Neinvestiční dotace neziskovým sdružením</t>
  </si>
  <si>
    <t>Ostatní zájmová činnost</t>
  </si>
  <si>
    <t>ČZS</t>
  </si>
  <si>
    <t>MS</t>
  </si>
  <si>
    <t>Chovatelé</t>
  </si>
  <si>
    <t>Střelecký klub</t>
  </si>
  <si>
    <t>Spolek rybářů</t>
  </si>
  <si>
    <t>Veřejné osvětlení</t>
  </si>
  <si>
    <t>Elektrická energie</t>
  </si>
  <si>
    <t>Výstavba a údržba inženýrských sítí</t>
  </si>
  <si>
    <t>Územní plánování</t>
  </si>
  <si>
    <t>Digitální jednotná technická mapa</t>
  </si>
  <si>
    <t>Komunální služby a územní rozvoj</t>
  </si>
  <si>
    <t>Platby daní a poplatků</t>
  </si>
  <si>
    <t>Sběr a svoz nebezpečných odpadů</t>
  </si>
  <si>
    <t>Nákup služeb</t>
  </si>
  <si>
    <t>Sběr a svoz komunálních odpadů</t>
  </si>
  <si>
    <t>Protierozní, protilavinová a protipožární ochrana</t>
  </si>
  <si>
    <t>Oprava a udržba před srážkovou vodou</t>
  </si>
  <si>
    <t>Péče o vzhled obcí a veřejnou zeleň</t>
  </si>
  <si>
    <t>Pohonné hmoty a maziva</t>
  </si>
  <si>
    <t>sekačky, stroje</t>
  </si>
  <si>
    <t>Požární ochrana dobrovolná část</t>
  </si>
  <si>
    <t>Neinestiční dotace neziskovým sdružením</t>
  </si>
  <si>
    <t>Zastupitelstva obcí</t>
  </si>
  <si>
    <t>Odměny členů zastupitelstev obcí</t>
  </si>
  <si>
    <t>Platy zaměstnanců v pracovním poměru</t>
  </si>
  <si>
    <t>Knihy, tisk, zákony</t>
  </si>
  <si>
    <t>Nákup sbírek zákonů</t>
  </si>
  <si>
    <t>Studená voda</t>
  </si>
  <si>
    <t>Budova obecního úřadu</t>
  </si>
  <si>
    <t>Služby pošt</t>
  </si>
  <si>
    <t>poštovné</t>
  </si>
  <si>
    <t>Služby telekomunikaci</t>
  </si>
  <si>
    <t>Služby peněžních ústavů</t>
  </si>
  <si>
    <t>Kozultační, právní a poradenské služby</t>
  </si>
  <si>
    <t>Služby školení a vzdělávání</t>
  </si>
  <si>
    <t>účetní, starosta</t>
  </si>
  <si>
    <t xml:space="preserve">Opravy a udržování </t>
  </si>
  <si>
    <t>Cestovné</t>
  </si>
  <si>
    <t>cestovní náhrady</t>
  </si>
  <si>
    <t>Transfery neziskovým organizacím</t>
  </si>
  <si>
    <t>Transfery obcím</t>
  </si>
  <si>
    <t>Příjmy a výdaje z finančních oprací</t>
  </si>
  <si>
    <t>Úroky vlastní</t>
  </si>
  <si>
    <t>Pojištění majetku</t>
  </si>
  <si>
    <t>Celkem výdaje</t>
  </si>
  <si>
    <t>Příspěvky na Mš Ludslavice</t>
  </si>
  <si>
    <t>rozdíl mezi příjmy a výdaji</t>
  </si>
  <si>
    <t>licence, posudky, údržba KEO</t>
  </si>
  <si>
    <t>služby peněžních ústavů</t>
  </si>
  <si>
    <t>Telefony, internet</t>
  </si>
  <si>
    <t>poplatky bance</t>
  </si>
  <si>
    <t>Příjmy z pronájmu nemovitostí (masáže)</t>
  </si>
  <si>
    <t>Finanční vypořádání minulých let</t>
  </si>
  <si>
    <t>Vratka volby</t>
  </si>
  <si>
    <t>Činnosti knihovnické</t>
  </si>
  <si>
    <t>zdravotní pojištění</t>
  </si>
  <si>
    <t>materiál na výzdoby</t>
  </si>
  <si>
    <t>senioři, hudba, foto, skákací hrad a atd.</t>
  </si>
  <si>
    <t>Zaměstnanci obce</t>
  </si>
  <si>
    <t>výpočetní technika</t>
  </si>
  <si>
    <t>přestupková agenda města Holešova</t>
  </si>
  <si>
    <t>Platy zaměstnanců obce</t>
  </si>
  <si>
    <t>Budovy, stavby, haly</t>
  </si>
  <si>
    <t>postřiky, písek, drobné nářadí atd.</t>
  </si>
  <si>
    <t>sečení trávy, malotraktor, pila …..</t>
  </si>
  <si>
    <t xml:space="preserve">Projektová dokumentace </t>
  </si>
  <si>
    <t>FKSP</t>
  </si>
  <si>
    <t>Ostatní neinvest. transféry obyvatelstvu</t>
  </si>
  <si>
    <t>dohody</t>
  </si>
  <si>
    <t>Příjmy z prodeje pozemků ulice nad Oborou</t>
  </si>
  <si>
    <t xml:space="preserve"> </t>
  </si>
  <si>
    <t>Oprava komunikace</t>
  </si>
  <si>
    <t>Příspěvky  lyžařský výcvik</t>
  </si>
  <si>
    <t>Příspěvky Plavecký výcvik</t>
  </si>
  <si>
    <t>rozhlasové poplatky, OSA</t>
  </si>
  <si>
    <t>Ostatní osovní výdaje</t>
  </si>
  <si>
    <t xml:space="preserve">Nákup pozemků </t>
  </si>
  <si>
    <t>Nákup ostaních služeb</t>
  </si>
  <si>
    <t>smlouvy</t>
  </si>
  <si>
    <t>Neinvestiční transféry občanským sdružením</t>
  </si>
  <si>
    <t>Korálky</t>
  </si>
  <si>
    <t>splátky dvou úvěrů</t>
  </si>
  <si>
    <t>ostatní finanční operace</t>
  </si>
  <si>
    <t>platby daní</t>
  </si>
  <si>
    <t>ostaní neivestiční transféry veřej. Rozpočtům</t>
  </si>
  <si>
    <t>ostaní činnosti jinde nezařazené</t>
  </si>
  <si>
    <t>neivestiční transféry občanským sdružením</t>
  </si>
  <si>
    <t>udržování  víceúčelového hřiště</t>
  </si>
  <si>
    <t>ZDŮVODNĚNÍ</t>
  </si>
  <si>
    <t>Budova OÚ vč. Obchodu, Kadeřnictví</t>
  </si>
  <si>
    <t>vyvěsil: Zelina Petr</t>
  </si>
  <si>
    <t>odměny</t>
  </si>
  <si>
    <t>výkop hrobových míst</t>
  </si>
  <si>
    <t xml:space="preserve">odpady kontejner, zahradnícké služby  </t>
  </si>
  <si>
    <t>Ochrana obyvatelstva</t>
  </si>
  <si>
    <t>nespecifikované rezervy</t>
  </si>
  <si>
    <t>rezerva na živelné pohromy</t>
  </si>
  <si>
    <t>Odvod z loterií a VHP</t>
  </si>
  <si>
    <t>Dotace ze státu</t>
  </si>
  <si>
    <t>Příjmy z pronájmu pozemků</t>
  </si>
  <si>
    <t>školení</t>
  </si>
  <si>
    <t>BOZP</t>
  </si>
  <si>
    <t>ostatní sociální služby a prevence</t>
  </si>
  <si>
    <t>Knižní fond</t>
  </si>
  <si>
    <t>Příspěvky na sakrální stavby - kostel</t>
  </si>
  <si>
    <t>neinvestiční transféry</t>
  </si>
  <si>
    <t>daň z prodeje pozemků</t>
  </si>
  <si>
    <t xml:space="preserve">úklid obce </t>
  </si>
  <si>
    <t>p.hmoty, technická, školení, atd.</t>
  </si>
  <si>
    <t>10 x 1400kč</t>
  </si>
  <si>
    <t>3314</t>
  </si>
  <si>
    <t xml:space="preserve">Příjmy z poskytování služeb </t>
  </si>
  <si>
    <t>Budovy stavby haly</t>
  </si>
  <si>
    <t>besedy, karneval, Florian, den matek…</t>
  </si>
  <si>
    <t>člen fin. výboru (Malošíková,Dočkal)</t>
  </si>
  <si>
    <t>dohody o prac.činnosti a prov. práce</t>
  </si>
  <si>
    <t>čistící prostředky, kancelářské potřeby</t>
  </si>
  <si>
    <t>Místní akční skupina Moštěnka (MAS)</t>
  </si>
  <si>
    <t>splátka dvou úvěrů</t>
  </si>
  <si>
    <t xml:space="preserve"> nábytek třída č.2</t>
  </si>
  <si>
    <t>příprava obědů - energie</t>
  </si>
  <si>
    <t>správce</t>
  </si>
  <si>
    <t>odhady, projekt - komunikace klevetov</t>
  </si>
  <si>
    <t>charita dovoz stravy, úklid - senioři</t>
  </si>
  <si>
    <t>mikroregion Holešovsko + Žídelná</t>
  </si>
  <si>
    <t>rekonstrukce dvoru OÚ</t>
  </si>
  <si>
    <t>6171</t>
  </si>
  <si>
    <t>Příjmy za poskytování služeb (energie obchod,…)</t>
  </si>
  <si>
    <t>Jídelna , družina</t>
  </si>
  <si>
    <t>šatna?</t>
  </si>
  <si>
    <t>Výmalba kostela</t>
  </si>
  <si>
    <t>praní ubrusů</t>
  </si>
  <si>
    <t>Povinné pojistné na úrazové pojištění</t>
  </si>
  <si>
    <t>Budovy, haly, stavby</t>
  </si>
  <si>
    <t>ČZS, šatny, výletiště</t>
  </si>
  <si>
    <t xml:space="preserve">         </t>
  </si>
  <si>
    <t>8x500 Kč</t>
  </si>
  <si>
    <t>NÁVRH ROZPOČTU OBCE MÍŠKOVICE NA ROK 2014</t>
  </si>
  <si>
    <t>ROK 2014</t>
  </si>
  <si>
    <t>nákup knih</t>
  </si>
  <si>
    <t>monitor, tiskárna</t>
  </si>
  <si>
    <t>rozhlas do ulice Nad Oborou, údržba</t>
  </si>
  <si>
    <t>Oprava soc. zař. - hostinec KD</t>
  </si>
  <si>
    <t>TJ Sokol - údržba areálu, činnnost spolku</t>
  </si>
  <si>
    <t>Nebezpečný odpad</t>
  </si>
  <si>
    <t>Komunální odpad</t>
  </si>
  <si>
    <t>Sběr a svoz ostatních odpadů (papír, plast)</t>
  </si>
  <si>
    <t>Nákup materiálu jinde nezařazený</t>
  </si>
  <si>
    <t>Nákup žlutých pytlů na plasty</t>
  </si>
  <si>
    <t>Plasty, papír</t>
  </si>
  <si>
    <t>Využívání a zneškodňování ostatních odpadů</t>
  </si>
  <si>
    <t>Biologický odpad</t>
  </si>
  <si>
    <t>REZERVA ROZPOČTU NA ROK 2014</t>
  </si>
  <si>
    <t>Vyvěšeno:     18.11.2013</t>
  </si>
  <si>
    <t>Sejmuto:        05.12.2013</t>
  </si>
  <si>
    <t>el., plyn, tel., dovoz stravy,mzdy-účetnictví...</t>
  </si>
  <si>
    <t>zaměstnanci obce - hospodářka</t>
  </si>
  <si>
    <t xml:space="preserve">veřejné schůze, návštěvy </t>
  </si>
  <si>
    <t>Příjmy z úhrad vydobývacího prostoru (průzk.ropy)</t>
  </si>
  <si>
    <t xml:space="preserve">                             </t>
  </si>
  <si>
    <t xml:space="preserve">Rozpočtový rozdíl na rok 2014 celkem </t>
  </si>
  <si>
    <t xml:space="preserve">Od rozpočtového rozdílu musíme odečíst splátky úvěru </t>
  </si>
  <si>
    <t>Zůstatek financí na běžném účtu  z roku 2013</t>
  </si>
  <si>
    <t>Celkem plánované příjmy v roce 2014 (strana 1)</t>
  </si>
  <si>
    <t>Celkem plánované výdaje v roce 2014 (strana 2)</t>
  </si>
  <si>
    <t>plánovaný zůstatek na účtě k 31.12.2013</t>
  </si>
  <si>
    <t xml:space="preserve">plánovaný ropočtový rozdíl roku 2014 </t>
  </si>
  <si>
    <t xml:space="preserve">Plánovaný rozpočtový rozdíl na rok 2014 celkem 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</si>
</sst>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\ _K_č"/>
    <numFmt numFmtId="165" formatCode="#,##0.00\ _K_č"/>
  </numFmts>
  <fonts count="25">
    <font>
      <sz val="10"/>
      <name val="Arial"/>
      <charset val="238"/>
    </font>
    <font>
      <sz val="10"/>
      <name val="Arial"/>
      <charset val="238"/>
    </font>
    <font>
      <sz val="16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13"/>
      <name val="Arial CE"/>
      <family val="2"/>
      <charset val="238"/>
    </font>
    <font>
      <b/>
      <sz val="13"/>
      <name val="Arial"/>
      <charset val="238"/>
    </font>
    <font>
      <b/>
      <sz val="9"/>
      <name val="Arial CE"/>
      <charset val="238"/>
    </font>
    <font>
      <b/>
      <sz val="16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sz val="14"/>
      <name val="Arial"/>
      <charset val="238"/>
    </font>
    <font>
      <sz val="9"/>
      <color indexed="10"/>
      <name val="Arial CE"/>
      <charset val="238"/>
    </font>
    <font>
      <b/>
      <sz val="9"/>
      <color indexed="10"/>
      <name val="Arial CE"/>
      <charset val="238"/>
    </font>
    <font>
      <b/>
      <sz val="10"/>
      <color indexed="10"/>
      <name val="Arial CE"/>
      <charset val="238"/>
    </font>
    <font>
      <sz val="9"/>
      <name val="Arial"/>
      <charset val="238"/>
    </font>
    <font>
      <sz val="10"/>
      <name val="Arial"/>
      <family val="2"/>
      <charset val="238"/>
    </font>
    <font>
      <sz val="9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indent="1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indent="1"/>
    </xf>
    <xf numFmtId="164" fontId="0" fillId="0" borderId="4" xfId="0" applyNumberFormat="1" applyBorder="1"/>
    <xf numFmtId="0" fontId="0" fillId="0" borderId="4" xfId="0" applyBorder="1" applyAlignment="1">
      <alignment horizontal="left" indent="1"/>
    </xf>
    <xf numFmtId="165" fontId="0" fillId="0" borderId="4" xfId="0" applyNumberFormat="1" applyBorder="1" applyAlignment="1">
      <alignment horizontal="right"/>
    </xf>
    <xf numFmtId="0" fontId="0" fillId="0" borderId="4" xfId="0" applyFill="1" applyBorder="1" applyAlignment="1">
      <alignment horizontal="left" indent="1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indent="1"/>
    </xf>
    <xf numFmtId="164" fontId="4" fillId="4" borderId="4" xfId="0" applyNumberFormat="1" applyFont="1" applyFill="1" applyBorder="1"/>
    <xf numFmtId="164" fontId="0" fillId="0" borderId="4" xfId="0" applyNumberFormat="1" applyFill="1" applyBorder="1"/>
    <xf numFmtId="49" fontId="3" fillId="0" borderId="4" xfId="0" applyNumberFormat="1" applyFont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164" fontId="4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0" borderId="4" xfId="0" applyNumberFormat="1" applyFont="1" applyBorder="1"/>
    <xf numFmtId="0" fontId="5" fillId="0" borderId="4" xfId="0" applyFont="1" applyBorder="1" applyAlignment="1">
      <alignment horizontal="left" indent="1"/>
    </xf>
    <xf numFmtId="164" fontId="5" fillId="0" borderId="4" xfId="0" applyNumberFormat="1" applyFont="1" applyBorder="1"/>
    <xf numFmtId="49" fontId="4" fillId="5" borderId="4" xfId="0" applyNumberFormat="1" applyFont="1" applyFill="1" applyBorder="1" applyAlignment="1">
      <alignment horizontal="left" indent="1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left" indent="1"/>
    </xf>
    <xf numFmtId="164" fontId="3" fillId="5" borderId="4" xfId="0" applyNumberFormat="1" applyFont="1" applyFill="1" applyBorder="1"/>
    <xf numFmtId="0" fontId="6" fillId="2" borderId="1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indent="1"/>
    </xf>
    <xf numFmtId="2" fontId="8" fillId="2" borderId="4" xfId="0" applyNumberFormat="1" applyFont="1" applyFill="1" applyBorder="1"/>
    <xf numFmtId="0" fontId="9" fillId="3" borderId="4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NumberFormat="1" applyFont="1" applyBorder="1" applyAlignment="1">
      <alignment horizontal="left" indent="1"/>
    </xf>
    <xf numFmtId="4" fontId="13" fillId="0" borderId="4" xfId="0" applyNumberFormat="1" applyFont="1" applyFill="1" applyBorder="1"/>
    <xf numFmtId="0" fontId="12" fillId="0" borderId="4" xfId="0" applyFont="1" applyBorder="1" applyAlignment="1">
      <alignment horizontal="center"/>
    </xf>
    <xf numFmtId="0" fontId="12" fillId="0" borderId="4" xfId="0" applyNumberFormat="1" applyFont="1" applyBorder="1" applyAlignment="1">
      <alignment horizontal="left" indent="1"/>
    </xf>
    <xf numFmtId="0" fontId="11" fillId="4" borderId="4" xfId="0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left" indent="1"/>
    </xf>
    <xf numFmtId="0" fontId="15" fillId="0" borderId="4" xfId="0" applyNumberFormat="1" applyFont="1" applyFill="1" applyBorder="1"/>
    <xf numFmtId="0" fontId="12" fillId="0" borderId="4" xfId="0" applyNumberFormat="1" applyFont="1" applyFill="1" applyBorder="1" applyAlignment="1">
      <alignment horizontal="left" indent="1"/>
    </xf>
    <xf numFmtId="0" fontId="0" fillId="0" borderId="5" xfId="0" applyBorder="1"/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4" xfId="0" applyNumberFormat="1" applyFont="1" applyBorder="1" applyAlignment="1">
      <alignment horizontal="left" indent="1"/>
    </xf>
    <xf numFmtId="0" fontId="15" fillId="0" borderId="4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left" indent="1"/>
    </xf>
    <xf numFmtId="0" fontId="11" fillId="0" borderId="4" xfId="0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center"/>
    </xf>
    <xf numFmtId="0" fontId="12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4" borderId="4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 indent="1"/>
    </xf>
    <xf numFmtId="0" fontId="12" fillId="5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left" indent="1"/>
    </xf>
    <xf numFmtId="0" fontId="9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17" fillId="2" borderId="1" xfId="0" applyFont="1" applyFill="1" applyBorder="1" applyAlignment="1">
      <alignment horizontal="left" indent="1"/>
    </xf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/>
    <xf numFmtId="44" fontId="15" fillId="0" borderId="4" xfId="1" applyFont="1" applyFill="1" applyBorder="1"/>
    <xf numFmtId="0" fontId="9" fillId="5" borderId="4" xfId="0" applyFont="1" applyFill="1" applyBorder="1" applyAlignment="1">
      <alignment horizontal="left" indent="1"/>
    </xf>
    <xf numFmtId="0" fontId="15" fillId="5" borderId="4" xfId="0" applyFont="1" applyFill="1" applyBorder="1" applyAlignment="1">
      <alignment horizontal="left"/>
    </xf>
    <xf numFmtId="49" fontId="9" fillId="5" borderId="4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inden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1"/>
    </xf>
    <xf numFmtId="0" fontId="9" fillId="5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left" indent="1"/>
    </xf>
    <xf numFmtId="0" fontId="9" fillId="0" borderId="4" xfId="0" applyNumberFormat="1" applyFont="1" applyFill="1" applyBorder="1"/>
    <xf numFmtId="0" fontId="19" fillId="0" borderId="4" xfId="0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left"/>
    </xf>
    <xf numFmtId="4" fontId="5" fillId="0" borderId="4" xfId="0" applyNumberFormat="1" applyFont="1" applyFill="1" applyBorder="1"/>
    <xf numFmtId="0" fontId="15" fillId="0" borderId="4" xfId="0" applyFont="1" applyFill="1" applyBorder="1"/>
    <xf numFmtId="0" fontId="20" fillId="0" borderId="4" xfId="0" applyFont="1" applyBorder="1" applyAlignment="1">
      <alignment horizontal="left" indent="1"/>
    </xf>
    <xf numFmtId="0" fontId="1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4" fontId="5" fillId="6" borderId="4" xfId="0" applyNumberFormat="1" applyFont="1" applyFill="1" applyBorder="1"/>
    <xf numFmtId="0" fontId="5" fillId="6" borderId="4" xfId="0" applyFont="1" applyFill="1" applyBorder="1"/>
    <xf numFmtId="0" fontId="3" fillId="6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indent="1"/>
    </xf>
    <xf numFmtId="0" fontId="0" fillId="0" borderId="4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/>
    <xf numFmtId="0" fontId="15" fillId="0" borderId="4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indent="1"/>
    </xf>
    <xf numFmtId="164" fontId="4" fillId="4" borderId="7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64" fontId="1" fillId="0" borderId="4" xfId="0" applyNumberFormat="1" applyFont="1" applyBorder="1"/>
    <xf numFmtId="4" fontId="9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1"/>
    </xf>
    <xf numFmtId="4" fontId="11" fillId="0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/>
    </xf>
    <xf numFmtId="4" fontId="11" fillId="4" borderId="4" xfId="0" applyNumberFormat="1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indent="1"/>
    </xf>
    <xf numFmtId="0" fontId="15" fillId="0" borderId="4" xfId="0" applyNumberFormat="1" applyFont="1" applyFill="1" applyBorder="1" applyAlignment="1">
      <alignment horizontal="left" indent="1"/>
    </xf>
    <xf numFmtId="0" fontId="9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center"/>
    </xf>
    <xf numFmtId="4" fontId="12" fillId="0" borderId="4" xfId="0" applyNumberFormat="1" applyFont="1" applyFill="1" applyBorder="1"/>
    <xf numFmtId="4" fontId="11" fillId="4" borderId="4" xfId="0" applyNumberFormat="1" applyFont="1" applyFill="1" applyBorder="1"/>
    <xf numFmtId="4" fontId="11" fillId="0" borderId="4" xfId="0" applyNumberFormat="1" applyFont="1" applyFill="1" applyBorder="1"/>
    <xf numFmtId="4" fontId="14" fillId="0" borderId="4" xfId="0" applyNumberFormat="1" applyFont="1" applyFill="1" applyBorder="1"/>
    <xf numFmtId="4" fontId="12" fillId="0" borderId="7" xfId="0" applyNumberFormat="1" applyFont="1" applyFill="1" applyBorder="1"/>
    <xf numFmtId="0" fontId="22" fillId="0" borderId="4" xfId="0" applyFont="1" applyBorder="1"/>
    <xf numFmtId="4" fontId="15" fillId="0" borderId="4" xfId="0" applyNumberFormat="1" applyFont="1" applyFill="1" applyBorder="1"/>
    <xf numFmtId="0" fontId="12" fillId="0" borderId="4" xfId="0" applyNumberFormat="1" applyFont="1" applyBorder="1" applyAlignment="1"/>
    <xf numFmtId="4" fontId="12" fillId="0" borderId="0" xfId="0" applyNumberFormat="1" applyFont="1" applyFill="1" applyBorder="1"/>
    <xf numFmtId="4" fontId="12" fillId="0" borderId="6" xfId="0" applyNumberFormat="1" applyFont="1" applyFill="1" applyBorder="1"/>
    <xf numFmtId="0" fontId="9" fillId="4" borderId="4" xfId="0" applyFont="1" applyFill="1" applyBorder="1" applyAlignment="1">
      <alignment horizontal="left" indent="1"/>
    </xf>
    <xf numFmtId="4" fontId="12" fillId="0" borderId="4" xfId="0" applyNumberFormat="1" applyFont="1" applyFill="1" applyBorder="1" applyAlignment="1">
      <alignment horizontal="center"/>
    </xf>
    <xf numFmtId="4" fontId="12" fillId="4" borderId="4" xfId="0" applyNumberFormat="1" applyFont="1" applyFill="1" applyBorder="1"/>
    <xf numFmtId="4" fontId="11" fillId="5" borderId="4" xfId="0" applyNumberFormat="1" applyFont="1" applyFill="1" applyBorder="1"/>
    <xf numFmtId="0" fontId="22" fillId="0" borderId="0" xfId="0" applyFont="1"/>
    <xf numFmtId="0" fontId="22" fillId="0" borderId="0" xfId="0" applyFont="1" applyFill="1"/>
    <xf numFmtId="0" fontId="12" fillId="0" borderId="0" xfId="0" applyNumberFormat="1" applyFont="1" applyFill="1" applyBorder="1" applyAlignment="1">
      <alignment horizontal="left" indent="1"/>
    </xf>
    <xf numFmtId="4" fontId="11" fillId="0" borderId="0" xfId="0" applyNumberFormat="1" applyFont="1" applyFill="1" applyBorder="1"/>
    <xf numFmtId="0" fontId="2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1"/>
    </xf>
    <xf numFmtId="4" fontId="15" fillId="0" borderId="0" xfId="0" applyNumberFormat="1" applyFont="1" applyFill="1" applyBorder="1"/>
    <xf numFmtId="0" fontId="11" fillId="0" borderId="4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left"/>
    </xf>
    <xf numFmtId="0" fontId="21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1" fillId="0" borderId="7" xfId="0" applyNumberFormat="1" applyFont="1" applyBorder="1"/>
    <xf numFmtId="0" fontId="21" fillId="0" borderId="8" xfId="0" applyNumberFormat="1" applyFont="1" applyBorder="1"/>
    <xf numFmtId="14" fontId="5" fillId="0" borderId="8" xfId="0" applyNumberFormat="1" applyFont="1" applyBorder="1"/>
    <xf numFmtId="12" fontId="0" fillId="0" borderId="6" xfId="0" applyNumberFormat="1" applyFill="1" applyBorder="1"/>
    <xf numFmtId="164" fontId="5" fillId="0" borderId="4" xfId="0" applyNumberFormat="1" applyFont="1" applyFill="1" applyBorder="1"/>
    <xf numFmtId="164" fontId="23" fillId="0" borderId="4" xfId="0" applyNumberFormat="1" applyFont="1" applyBorder="1"/>
    <xf numFmtId="0" fontId="23" fillId="0" borderId="0" xfId="0" applyFont="1"/>
    <xf numFmtId="4" fontId="24" fillId="0" borderId="4" xfId="0" applyNumberFormat="1" applyFont="1" applyFill="1" applyBorder="1"/>
    <xf numFmtId="0" fontId="0" fillId="0" borderId="0" xfId="0" applyFill="1"/>
    <xf numFmtId="0" fontId="12" fillId="7" borderId="4" xfId="0" applyFont="1" applyFill="1" applyBorder="1" applyAlignment="1">
      <alignment horizontal="center"/>
    </xf>
    <xf numFmtId="0" fontId="12" fillId="7" borderId="4" xfId="0" applyNumberFormat="1" applyFont="1" applyFill="1" applyBorder="1" applyAlignment="1">
      <alignment horizontal="left" indent="1"/>
    </xf>
    <xf numFmtId="4" fontId="12" fillId="7" borderId="4" xfId="0" applyNumberFormat="1" applyFont="1" applyFill="1" applyBorder="1"/>
    <xf numFmtId="0" fontId="8" fillId="2" borderId="2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/>
    </xf>
    <xf numFmtId="0" fontId="12" fillId="4" borderId="4" xfId="0" applyNumberFormat="1" applyFont="1" applyFill="1" applyBorder="1" applyAlignment="1">
      <alignment horizontal="center"/>
    </xf>
    <xf numFmtId="0" fontId="24" fillId="0" borderId="4" xfId="0" applyNumberFormat="1" applyFont="1" applyFill="1" applyBorder="1" applyAlignment="1">
      <alignment horizontal="center"/>
    </xf>
    <xf numFmtId="0" fontId="11" fillId="5" borderId="4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4" xfId="0" applyFont="1" applyBorder="1" applyAlignment="1">
      <alignment horizontal="left" indent="1"/>
    </xf>
    <xf numFmtId="44" fontId="9" fillId="5" borderId="4" xfId="1" applyFont="1" applyFill="1" applyBorder="1"/>
    <xf numFmtId="44" fontId="9" fillId="0" borderId="4" xfId="1" applyFont="1" applyFill="1" applyBorder="1"/>
    <xf numFmtId="44" fontId="19" fillId="0" borderId="4" xfId="1" applyFont="1" applyFill="1" applyBorder="1"/>
    <xf numFmtId="44" fontId="9" fillId="0" borderId="4" xfId="0" applyNumberFormat="1" applyFont="1" applyBorder="1"/>
    <xf numFmtId="44" fontId="9" fillId="4" borderId="4" xfId="1" applyFont="1" applyFill="1" applyBorder="1"/>
    <xf numFmtId="0" fontId="3" fillId="6" borderId="4" xfId="0" applyNumberFormat="1" applyFont="1" applyFill="1" applyBorder="1"/>
    <xf numFmtId="0" fontId="18" fillId="2" borderId="4" xfId="0" applyNumberFormat="1" applyFont="1" applyFill="1" applyBorder="1"/>
    <xf numFmtId="0" fontId="9" fillId="0" borderId="4" xfId="0" applyFont="1" applyFill="1" applyBorder="1" applyAlignment="1">
      <alignment horizontal="left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>
      <selection activeCell="C52" sqref="C52"/>
    </sheetView>
  </sheetViews>
  <sheetFormatPr defaultRowHeight="13.2"/>
  <cols>
    <col min="1" max="2" width="6.6640625" customWidth="1"/>
    <col min="3" max="3" width="45.88671875" customWidth="1"/>
    <col min="4" max="5" width="14.6640625" customWidth="1"/>
  </cols>
  <sheetData>
    <row r="1" spans="1:6" ht="20.399999999999999">
      <c r="A1" s="1" t="s">
        <v>234</v>
      </c>
      <c r="B1" s="2"/>
      <c r="C1" s="3"/>
      <c r="D1" s="4"/>
      <c r="E1" s="5"/>
    </row>
    <row r="2" spans="1:6">
      <c r="A2" s="6" t="s">
        <v>0</v>
      </c>
      <c r="B2" s="6" t="s">
        <v>1</v>
      </c>
      <c r="C2" s="7" t="s">
        <v>2</v>
      </c>
      <c r="D2" s="36" t="s">
        <v>235</v>
      </c>
      <c r="E2" s="36" t="s">
        <v>185</v>
      </c>
      <c r="F2" s="126"/>
    </row>
    <row r="3" spans="1:6">
      <c r="A3" s="8"/>
      <c r="B3" s="9"/>
      <c r="C3" s="10" t="s">
        <v>4</v>
      </c>
      <c r="D3" s="11"/>
      <c r="E3" s="11"/>
    </row>
    <row r="4" spans="1:6">
      <c r="A4" s="8"/>
      <c r="B4" s="9">
        <v>1111</v>
      </c>
      <c r="C4" s="12" t="s">
        <v>5</v>
      </c>
      <c r="D4" s="13">
        <v>812000</v>
      </c>
      <c r="E4" s="13"/>
    </row>
    <row r="5" spans="1:6">
      <c r="A5" s="8"/>
      <c r="B5" s="9">
        <v>1112</v>
      </c>
      <c r="C5" s="12" t="s">
        <v>6</v>
      </c>
      <c r="D5" s="13">
        <v>50000</v>
      </c>
      <c r="E5" s="13"/>
    </row>
    <row r="6" spans="1:6">
      <c r="A6" s="8"/>
      <c r="B6" s="9">
        <v>1113</v>
      </c>
      <c r="C6" s="12" t="s">
        <v>7</v>
      </c>
      <c r="D6" s="13">
        <v>100000</v>
      </c>
      <c r="E6" s="13"/>
    </row>
    <row r="7" spans="1:6">
      <c r="A7" s="8"/>
      <c r="B7" s="9">
        <v>1121</v>
      </c>
      <c r="C7" s="14" t="s">
        <v>8</v>
      </c>
      <c r="D7" s="13">
        <v>972000</v>
      </c>
      <c r="E7" s="13"/>
    </row>
    <row r="8" spans="1:6">
      <c r="A8" s="8"/>
      <c r="B8" s="9">
        <v>1122</v>
      </c>
      <c r="C8" s="14" t="s">
        <v>9</v>
      </c>
      <c r="D8" s="13">
        <v>0</v>
      </c>
      <c r="E8" s="13"/>
    </row>
    <row r="9" spans="1:6">
      <c r="A9" s="8"/>
      <c r="B9" s="9">
        <v>1211</v>
      </c>
      <c r="C9" s="12" t="s">
        <v>10</v>
      </c>
      <c r="D9" s="13">
        <v>2140000</v>
      </c>
      <c r="E9" s="13"/>
    </row>
    <row r="10" spans="1:6">
      <c r="A10" s="8"/>
      <c r="B10" s="9">
        <v>1337</v>
      </c>
      <c r="C10" s="12" t="s">
        <v>11</v>
      </c>
      <c r="D10" s="13">
        <v>257000</v>
      </c>
      <c r="E10" s="13"/>
    </row>
    <row r="11" spans="1:6">
      <c r="A11" s="8"/>
      <c r="B11" s="9">
        <v>1341</v>
      </c>
      <c r="C11" s="12" t="s">
        <v>12</v>
      </c>
      <c r="D11" s="13">
        <v>14000</v>
      </c>
      <c r="E11" s="13"/>
    </row>
    <row r="12" spans="1:6">
      <c r="A12" s="8"/>
      <c r="B12" s="9">
        <v>1343</v>
      </c>
      <c r="C12" s="12" t="s">
        <v>13</v>
      </c>
      <c r="D12" s="13">
        <v>5000</v>
      </c>
      <c r="E12" s="13"/>
    </row>
    <row r="13" spans="1:6">
      <c r="A13" s="8"/>
      <c r="B13" s="9">
        <v>1344</v>
      </c>
      <c r="C13" s="12" t="s">
        <v>14</v>
      </c>
      <c r="D13" s="13">
        <v>2000</v>
      </c>
      <c r="E13" s="13"/>
    </row>
    <row r="14" spans="1:6">
      <c r="A14" s="8"/>
      <c r="B14" s="9">
        <v>1351</v>
      </c>
      <c r="C14" s="12" t="s">
        <v>194</v>
      </c>
      <c r="D14" s="13">
        <v>20000</v>
      </c>
      <c r="E14" s="13"/>
    </row>
    <row r="15" spans="1:6">
      <c r="A15" s="8"/>
      <c r="B15" s="9">
        <v>1361</v>
      </c>
      <c r="C15" s="12" t="s">
        <v>15</v>
      </c>
      <c r="D15" s="13">
        <v>10000</v>
      </c>
      <c r="E15" s="13"/>
    </row>
    <row r="16" spans="1:6">
      <c r="A16" s="8"/>
      <c r="B16" s="9">
        <v>1511</v>
      </c>
      <c r="C16" s="12" t="s">
        <v>16</v>
      </c>
      <c r="D16" s="13">
        <v>800000</v>
      </c>
      <c r="E16" s="13"/>
    </row>
    <row r="17" spans="1:5">
      <c r="A17" s="15" t="s">
        <v>17</v>
      </c>
      <c r="B17" s="16"/>
      <c r="C17" s="17" t="s">
        <v>3</v>
      </c>
      <c r="D17" s="18">
        <f>SUM(D4:D16)</f>
        <v>5182000</v>
      </c>
      <c r="E17" s="18"/>
    </row>
    <row r="18" spans="1:5">
      <c r="A18" s="8"/>
      <c r="B18" s="9"/>
      <c r="C18" s="10" t="s">
        <v>18</v>
      </c>
      <c r="D18" s="11"/>
      <c r="E18" s="11"/>
    </row>
    <row r="19" spans="1:5">
      <c r="A19" s="8"/>
      <c r="B19" s="9">
        <v>4112</v>
      </c>
      <c r="C19" s="12" t="s">
        <v>19</v>
      </c>
      <c r="D19" s="19">
        <v>102000</v>
      </c>
      <c r="E19" s="19"/>
    </row>
    <row r="20" spans="1:5">
      <c r="A20" s="8"/>
      <c r="B20" s="9">
        <v>4113</v>
      </c>
      <c r="C20" s="12" t="s">
        <v>195</v>
      </c>
      <c r="D20" s="19">
        <v>0</v>
      </c>
      <c r="E20" s="19"/>
    </row>
    <row r="21" spans="1:5">
      <c r="A21" s="8"/>
      <c r="B21" s="9">
        <v>4116</v>
      </c>
      <c r="C21" s="14" t="s">
        <v>20</v>
      </c>
      <c r="D21" s="19">
        <v>0</v>
      </c>
      <c r="E21" s="19"/>
    </row>
    <row r="22" spans="1:5">
      <c r="A22" s="8"/>
      <c r="B22" s="9">
        <v>4122</v>
      </c>
      <c r="C22" s="14" t="s">
        <v>21</v>
      </c>
      <c r="D22" s="19"/>
      <c r="E22" s="19"/>
    </row>
    <row r="23" spans="1:5">
      <c r="A23" s="15" t="s">
        <v>17</v>
      </c>
      <c r="B23" s="16"/>
      <c r="C23" s="17" t="s">
        <v>3</v>
      </c>
      <c r="D23" s="18">
        <f>SUM(D19:D22)</f>
        <v>102000</v>
      </c>
      <c r="E23" s="18"/>
    </row>
    <row r="24" spans="1:5">
      <c r="A24" s="8"/>
      <c r="B24" s="9"/>
      <c r="C24" s="10" t="s">
        <v>22</v>
      </c>
      <c r="D24" s="11"/>
      <c r="E24" s="11"/>
    </row>
    <row r="25" spans="1:5">
      <c r="A25" s="20" t="s">
        <v>23</v>
      </c>
      <c r="B25" s="10"/>
      <c r="C25" s="10" t="s">
        <v>24</v>
      </c>
      <c r="D25" s="11">
        <v>0</v>
      </c>
      <c r="E25" s="11"/>
    </row>
    <row r="26" spans="1:5">
      <c r="A26" s="8" t="s">
        <v>23</v>
      </c>
      <c r="B26" s="9">
        <v>3111</v>
      </c>
      <c r="C26" s="12"/>
      <c r="D26" s="125">
        <v>0</v>
      </c>
      <c r="E26" s="11"/>
    </row>
    <row r="27" spans="1:5">
      <c r="A27" s="15" t="s">
        <v>17</v>
      </c>
      <c r="B27" s="16"/>
      <c r="C27" s="17" t="s">
        <v>3</v>
      </c>
      <c r="D27" s="18">
        <f>SUM(D25:D26)</f>
        <v>0</v>
      </c>
      <c r="E27" s="18"/>
    </row>
    <row r="28" spans="1:5">
      <c r="A28" s="21" t="s">
        <v>25</v>
      </c>
      <c r="B28" s="22"/>
      <c r="C28" s="22" t="s">
        <v>26</v>
      </c>
      <c r="D28" s="23"/>
      <c r="E28" s="23"/>
    </row>
    <row r="29" spans="1:5">
      <c r="A29" s="8" t="s">
        <v>25</v>
      </c>
      <c r="B29" s="9">
        <v>2111</v>
      </c>
      <c r="C29" s="12" t="s">
        <v>27</v>
      </c>
      <c r="D29" s="167">
        <v>0</v>
      </c>
      <c r="E29" s="23"/>
    </row>
    <row r="30" spans="1:5">
      <c r="A30" s="15" t="s">
        <v>17</v>
      </c>
      <c r="B30" s="16"/>
      <c r="C30" s="17" t="s">
        <v>3</v>
      </c>
      <c r="D30" s="18">
        <f>SUM(D29)</f>
        <v>0</v>
      </c>
      <c r="E30" s="18"/>
    </row>
    <row r="31" spans="1:5">
      <c r="A31" s="20">
        <v>2119</v>
      </c>
      <c r="B31" s="10"/>
      <c r="C31" s="10" t="s">
        <v>28</v>
      </c>
      <c r="D31" s="11"/>
      <c r="E31" s="11"/>
    </row>
    <row r="32" spans="1:5">
      <c r="A32" s="8">
        <v>2119</v>
      </c>
      <c r="B32" s="9">
        <v>2343</v>
      </c>
      <c r="C32" s="191" t="s">
        <v>255</v>
      </c>
      <c r="D32" s="167">
        <v>80000</v>
      </c>
      <c r="E32" s="24"/>
    </row>
    <row r="33" spans="1:5">
      <c r="A33" s="15" t="s">
        <v>17</v>
      </c>
      <c r="B33" s="16"/>
      <c r="C33" s="17" t="s">
        <v>3</v>
      </c>
      <c r="D33" s="18">
        <f>SUM(D32)</f>
        <v>80000</v>
      </c>
      <c r="E33" s="18"/>
    </row>
    <row r="34" spans="1:5">
      <c r="A34" s="21" t="s">
        <v>207</v>
      </c>
      <c r="B34" s="101"/>
      <c r="C34" s="127" t="s">
        <v>208</v>
      </c>
      <c r="D34" s="23"/>
      <c r="E34" s="23"/>
    </row>
    <row r="35" spans="1:5">
      <c r="A35" s="21" t="s">
        <v>207</v>
      </c>
      <c r="B35" s="135">
        <v>2111</v>
      </c>
      <c r="C35" s="132" t="s">
        <v>200</v>
      </c>
      <c r="D35" s="167">
        <v>0</v>
      </c>
      <c r="E35" s="23"/>
    </row>
    <row r="36" spans="1:5">
      <c r="A36" s="15" t="s">
        <v>17</v>
      </c>
      <c r="B36" s="16"/>
      <c r="C36" s="17" t="s">
        <v>3</v>
      </c>
      <c r="D36" s="18">
        <f>SUM(D35)</f>
        <v>0</v>
      </c>
      <c r="E36" s="18"/>
    </row>
    <row r="37" spans="1:5">
      <c r="A37" s="20">
        <v>3341</v>
      </c>
      <c r="B37" s="10"/>
      <c r="C37" s="10" t="s">
        <v>29</v>
      </c>
      <c r="D37" s="11"/>
      <c r="E37" s="11"/>
    </row>
    <row r="38" spans="1:5">
      <c r="A38" s="8">
        <v>3341</v>
      </c>
      <c r="B38" s="9">
        <v>2111</v>
      </c>
      <c r="C38" s="12" t="s">
        <v>30</v>
      </c>
      <c r="D38" s="27">
        <v>1000</v>
      </c>
      <c r="E38" s="25"/>
    </row>
    <row r="39" spans="1:5">
      <c r="A39" s="15" t="s">
        <v>17</v>
      </c>
      <c r="B39" s="16"/>
      <c r="C39" s="17" t="s">
        <v>3</v>
      </c>
      <c r="D39" s="18">
        <f>SUM(D38)</f>
        <v>1000</v>
      </c>
      <c r="E39" s="18"/>
    </row>
    <row r="40" spans="1:5">
      <c r="A40" s="20">
        <v>3392</v>
      </c>
      <c r="B40" s="10"/>
      <c r="C40" s="10" t="s">
        <v>31</v>
      </c>
      <c r="D40" s="11"/>
      <c r="E40" s="11"/>
    </row>
    <row r="41" spans="1:5">
      <c r="A41" s="8">
        <v>3392</v>
      </c>
      <c r="B41" s="9">
        <v>2111</v>
      </c>
      <c r="C41" s="12" t="s">
        <v>32</v>
      </c>
      <c r="D41" s="11">
        <v>0</v>
      </c>
      <c r="E41" s="11"/>
    </row>
    <row r="42" spans="1:5">
      <c r="A42" s="8">
        <v>3392</v>
      </c>
      <c r="B42" s="9">
        <v>2132</v>
      </c>
      <c r="C42" s="12" t="s">
        <v>33</v>
      </c>
      <c r="D42" s="19">
        <v>50000</v>
      </c>
      <c r="E42" s="19"/>
    </row>
    <row r="43" spans="1:5">
      <c r="A43" s="15" t="s">
        <v>17</v>
      </c>
      <c r="B43" s="16"/>
      <c r="C43" s="17" t="s">
        <v>3</v>
      </c>
      <c r="D43" s="18">
        <f>SUM(D42)</f>
        <v>50000</v>
      </c>
      <c r="E43" s="18"/>
    </row>
    <row r="44" spans="1:5">
      <c r="A44" s="20" t="s">
        <v>34</v>
      </c>
      <c r="B44" s="10"/>
      <c r="C44" s="10" t="s">
        <v>35</v>
      </c>
      <c r="D44" s="11"/>
      <c r="E44" s="11"/>
    </row>
    <row r="45" spans="1:5">
      <c r="A45" s="8" t="s">
        <v>34</v>
      </c>
      <c r="B45" s="9">
        <v>2132</v>
      </c>
      <c r="C45" s="26" t="s">
        <v>36</v>
      </c>
      <c r="D45" s="27">
        <v>5000</v>
      </c>
      <c r="E45" s="27"/>
    </row>
    <row r="46" spans="1:5">
      <c r="A46" s="15" t="s">
        <v>17</v>
      </c>
      <c r="B46" s="16"/>
      <c r="C46" s="17" t="s">
        <v>3</v>
      </c>
      <c r="D46" s="18">
        <f>SUM(D45)</f>
        <v>5000</v>
      </c>
      <c r="E46" s="18"/>
    </row>
    <row r="47" spans="1:5">
      <c r="A47" s="20" t="s">
        <v>37</v>
      </c>
      <c r="B47" s="10"/>
      <c r="C47" s="10" t="s">
        <v>38</v>
      </c>
      <c r="D47" s="11"/>
      <c r="E47" s="11"/>
    </row>
    <row r="48" spans="1:5">
      <c r="A48" s="8" t="s">
        <v>37</v>
      </c>
      <c r="B48" s="9">
        <v>2111</v>
      </c>
      <c r="C48" s="12" t="s">
        <v>39</v>
      </c>
      <c r="D48" s="11">
        <v>8000</v>
      </c>
      <c r="E48" s="11"/>
    </row>
    <row r="49" spans="1:5">
      <c r="A49" s="8" t="s">
        <v>37</v>
      </c>
      <c r="B49" s="9">
        <v>2139</v>
      </c>
      <c r="C49" s="12" t="s">
        <v>40</v>
      </c>
      <c r="D49" s="11">
        <v>0</v>
      </c>
      <c r="E49" s="11"/>
    </row>
    <row r="50" spans="1:5">
      <c r="A50" s="15" t="s">
        <v>17</v>
      </c>
      <c r="B50" s="16"/>
      <c r="C50" s="17" t="s">
        <v>3</v>
      </c>
      <c r="D50" s="18">
        <f>SUM(D48:D49)</f>
        <v>8000</v>
      </c>
      <c r="E50" s="18"/>
    </row>
    <row r="51" spans="1:5">
      <c r="A51" s="20" t="s">
        <v>41</v>
      </c>
      <c r="B51" s="10"/>
      <c r="C51" s="10" t="s">
        <v>107</v>
      </c>
      <c r="D51" s="11"/>
      <c r="E51" s="11"/>
    </row>
    <row r="52" spans="1:5">
      <c r="A52" s="122" t="s">
        <v>41</v>
      </c>
      <c r="B52" s="123">
        <v>2131</v>
      </c>
      <c r="C52" s="12" t="s">
        <v>196</v>
      </c>
      <c r="D52" s="125">
        <v>12000</v>
      </c>
      <c r="E52" s="11"/>
    </row>
    <row r="53" spans="1:5">
      <c r="A53" s="122" t="s">
        <v>41</v>
      </c>
      <c r="B53" s="123">
        <v>2119</v>
      </c>
      <c r="C53" s="12"/>
      <c r="D53" s="125"/>
      <c r="E53" s="11"/>
    </row>
    <row r="54" spans="1:5">
      <c r="A54" s="8" t="s">
        <v>41</v>
      </c>
      <c r="B54" s="9">
        <v>3111</v>
      </c>
      <c r="C54" s="12" t="s">
        <v>166</v>
      </c>
      <c r="D54" s="168">
        <v>350000</v>
      </c>
      <c r="E54" s="11"/>
    </row>
    <row r="55" spans="1:5">
      <c r="A55" s="15" t="s">
        <v>17</v>
      </c>
      <c r="B55" s="16"/>
      <c r="C55" s="17" t="s">
        <v>3</v>
      </c>
      <c r="D55" s="18">
        <f>SUM(D52:D54)</f>
        <v>362000</v>
      </c>
      <c r="E55" s="18"/>
    </row>
    <row r="56" spans="1:5">
      <c r="A56" s="21"/>
      <c r="B56" s="101"/>
      <c r="C56" s="127"/>
      <c r="D56" s="23"/>
      <c r="E56" s="23"/>
    </row>
    <row r="57" spans="1:5">
      <c r="A57" s="21"/>
      <c r="B57" s="101"/>
      <c r="C57" s="127"/>
      <c r="D57" s="23"/>
      <c r="E57" s="23"/>
    </row>
    <row r="58" spans="1:5">
      <c r="A58" s="20">
        <v>3722</v>
      </c>
      <c r="B58" s="10"/>
      <c r="C58" s="10" t="s">
        <v>42</v>
      </c>
      <c r="D58" s="11"/>
      <c r="E58" s="11"/>
    </row>
    <row r="59" spans="1:5">
      <c r="A59" s="8">
        <v>3722</v>
      </c>
      <c r="B59" s="9">
        <v>2111</v>
      </c>
      <c r="C59" s="12" t="s">
        <v>43</v>
      </c>
      <c r="D59" s="27">
        <v>12000</v>
      </c>
      <c r="E59" s="25"/>
    </row>
    <row r="60" spans="1:5">
      <c r="A60" s="15" t="s">
        <v>17</v>
      </c>
      <c r="B60" s="16"/>
      <c r="C60" s="17" t="s">
        <v>3</v>
      </c>
      <c r="D60" s="18">
        <f>SUM(D59)</f>
        <v>12000</v>
      </c>
      <c r="E60" s="18"/>
    </row>
    <row r="61" spans="1:5">
      <c r="A61" s="124"/>
      <c r="B61" s="103"/>
      <c r="C61" s="14"/>
      <c r="D61" s="24"/>
      <c r="E61" s="24"/>
    </row>
    <row r="62" spans="1:5">
      <c r="A62" s="20">
        <v>6171</v>
      </c>
      <c r="B62" s="10"/>
      <c r="C62" s="10" t="s">
        <v>44</v>
      </c>
      <c r="D62" s="11"/>
      <c r="E62" s="11"/>
    </row>
    <row r="63" spans="1:5" s="169" customFormat="1">
      <c r="A63" s="122" t="s">
        <v>223</v>
      </c>
      <c r="B63" s="123">
        <v>2111</v>
      </c>
      <c r="C63" s="26" t="s">
        <v>224</v>
      </c>
      <c r="D63" s="168">
        <v>70000</v>
      </c>
      <c r="E63" s="168"/>
    </row>
    <row r="64" spans="1:5">
      <c r="A64" s="8">
        <v>6171</v>
      </c>
      <c r="B64" s="9">
        <v>2132</v>
      </c>
      <c r="C64" s="12" t="s">
        <v>45</v>
      </c>
      <c r="D64" s="11">
        <v>14000</v>
      </c>
      <c r="E64" s="11"/>
    </row>
    <row r="65" spans="1:5">
      <c r="A65" s="8"/>
      <c r="B65" s="9">
        <v>2132</v>
      </c>
      <c r="C65" s="12" t="s">
        <v>46</v>
      </c>
      <c r="D65" s="11">
        <v>7000</v>
      </c>
      <c r="E65" s="11"/>
    </row>
    <row r="66" spans="1:5">
      <c r="A66" s="8"/>
      <c r="B66" s="9">
        <v>2132</v>
      </c>
      <c r="C66" s="12" t="s">
        <v>47</v>
      </c>
      <c r="D66" s="11">
        <v>10000</v>
      </c>
      <c r="E66" s="11"/>
    </row>
    <row r="67" spans="1:5">
      <c r="A67" s="8"/>
      <c r="B67" s="9">
        <v>2132</v>
      </c>
      <c r="C67" s="12" t="s">
        <v>148</v>
      </c>
      <c r="D67" s="11">
        <v>0</v>
      </c>
      <c r="E67" s="11"/>
    </row>
    <row r="68" spans="1:5">
      <c r="A68" s="8"/>
      <c r="B68" s="9">
        <v>2132</v>
      </c>
      <c r="C68" s="12" t="s">
        <v>48</v>
      </c>
      <c r="D68" s="11">
        <v>20000</v>
      </c>
      <c r="E68" s="11"/>
    </row>
    <row r="69" spans="1:5">
      <c r="A69" s="15" t="s">
        <v>17</v>
      </c>
      <c r="B69" s="16"/>
      <c r="C69" s="17" t="s">
        <v>3</v>
      </c>
      <c r="D69" s="18">
        <f>SUM(D63:D68)</f>
        <v>121000</v>
      </c>
      <c r="E69" s="18" t="s">
        <v>167</v>
      </c>
    </row>
    <row r="70" spans="1:5">
      <c r="A70" s="20">
        <v>6310</v>
      </c>
      <c r="B70" s="10"/>
      <c r="C70" s="10" t="s">
        <v>49</v>
      </c>
      <c r="D70" s="11"/>
      <c r="E70" s="11"/>
    </row>
    <row r="71" spans="1:5">
      <c r="A71" s="8">
        <v>6310</v>
      </c>
      <c r="B71" s="9">
        <v>2141</v>
      </c>
      <c r="C71" s="12" t="s">
        <v>50</v>
      </c>
      <c r="D71" s="25">
        <v>5000</v>
      </c>
      <c r="E71" s="25"/>
    </row>
    <row r="72" spans="1:5">
      <c r="A72" s="8" t="s">
        <v>51</v>
      </c>
      <c r="B72" s="9">
        <v>2142</v>
      </c>
      <c r="C72" s="12" t="s">
        <v>52</v>
      </c>
      <c r="D72" s="25">
        <v>8000</v>
      </c>
      <c r="E72" s="25"/>
    </row>
    <row r="73" spans="1:5">
      <c r="A73" s="15" t="s">
        <v>17</v>
      </c>
      <c r="B73" s="112"/>
      <c r="C73" s="113" t="s">
        <v>3</v>
      </c>
      <c r="D73" s="114">
        <f>SUM(D71:D72)</f>
        <v>13000</v>
      </c>
      <c r="E73" s="114"/>
    </row>
    <row r="74" spans="1:5">
      <c r="A74" s="28" t="s">
        <v>53</v>
      </c>
      <c r="B74" s="29"/>
      <c r="C74" s="30"/>
      <c r="D74" s="31">
        <f>D73+D69+D60+D55+D50+D46+D43+D39+D36+D33+D30+D27+D23+D17</f>
        <v>5936000</v>
      </c>
      <c r="E74" s="31"/>
    </row>
    <row r="75" spans="1:5">
      <c r="A75" s="107"/>
      <c r="B75" s="108"/>
      <c r="C75" s="109"/>
      <c r="D75" s="110"/>
      <c r="E75" s="110"/>
    </row>
    <row r="76" spans="1:5">
      <c r="A76" s="104"/>
      <c r="B76" s="105"/>
      <c r="C76" s="53"/>
      <c r="D76" s="106"/>
      <c r="E76" s="106"/>
    </row>
    <row r="77" spans="1:5">
      <c r="A77" s="107"/>
      <c r="B77" s="108"/>
      <c r="C77" s="109"/>
      <c r="D77" s="110"/>
      <c r="E77" s="110"/>
    </row>
  </sheetData>
  <phoneticPr fontId="0" type="noConversion"/>
  <pageMargins left="0.71" right="0.6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topLeftCell="A193" workbookViewId="0">
      <selection activeCell="C207" sqref="C207"/>
    </sheetView>
  </sheetViews>
  <sheetFormatPr defaultRowHeight="13.2"/>
  <cols>
    <col min="1" max="1" width="6.109375" customWidth="1"/>
    <col min="2" max="2" width="5.6640625" customWidth="1"/>
    <col min="3" max="3" width="40.6640625" customWidth="1"/>
    <col min="4" max="4" width="10.33203125" style="190" customWidth="1"/>
    <col min="5" max="5" width="31.109375" customWidth="1"/>
  </cols>
  <sheetData>
    <row r="1" spans="1:8" ht="24" customHeight="1">
      <c r="A1" s="32" t="s">
        <v>234</v>
      </c>
      <c r="B1" s="33"/>
      <c r="C1" s="34"/>
      <c r="D1" s="175"/>
      <c r="E1" s="35"/>
    </row>
    <row r="2" spans="1:8" ht="18" customHeight="1">
      <c r="A2" s="6" t="s">
        <v>0</v>
      </c>
      <c r="B2" s="6" t="s">
        <v>1</v>
      </c>
      <c r="C2" s="7" t="s">
        <v>54</v>
      </c>
      <c r="D2" s="36" t="s">
        <v>235</v>
      </c>
      <c r="E2" s="37" t="s">
        <v>185</v>
      </c>
      <c r="H2" s="115"/>
    </row>
    <row r="3" spans="1:8" ht="11.4" customHeight="1">
      <c r="A3" s="38">
        <v>1031</v>
      </c>
      <c r="B3" s="38"/>
      <c r="C3" s="39" t="s">
        <v>55</v>
      </c>
      <c r="D3" s="176"/>
      <c r="E3" s="136"/>
      <c r="H3" s="60"/>
    </row>
    <row r="4" spans="1:8" ht="11.4" customHeight="1">
      <c r="A4" s="41">
        <v>1031</v>
      </c>
      <c r="B4" s="41">
        <v>5139</v>
      </c>
      <c r="C4" s="42" t="s">
        <v>56</v>
      </c>
      <c r="D4" s="176">
        <v>0</v>
      </c>
      <c r="E4" s="136"/>
      <c r="H4" s="60"/>
    </row>
    <row r="5" spans="1:8" ht="11.4" customHeight="1">
      <c r="A5" s="41">
        <v>1031</v>
      </c>
      <c r="B5" s="41">
        <v>5169</v>
      </c>
      <c r="C5" s="42" t="s">
        <v>57</v>
      </c>
      <c r="D5" s="176">
        <v>0</v>
      </c>
      <c r="E5" s="136"/>
      <c r="H5" s="60"/>
    </row>
    <row r="6" spans="1:8" ht="11.4" customHeight="1">
      <c r="A6" s="43" t="s">
        <v>17</v>
      </c>
      <c r="B6" s="43"/>
      <c r="C6" s="44" t="s">
        <v>3</v>
      </c>
      <c r="D6" s="177">
        <f>SUM(D4:D5)</f>
        <v>0</v>
      </c>
      <c r="E6" s="137"/>
      <c r="H6" s="63"/>
    </row>
    <row r="7" spans="1:8" ht="11.4" customHeight="1">
      <c r="A7" s="38">
        <v>2212</v>
      </c>
      <c r="B7" s="38"/>
      <c r="C7" s="39" t="s">
        <v>58</v>
      </c>
      <c r="D7" s="158"/>
      <c r="E7" s="138"/>
      <c r="H7" s="63"/>
    </row>
    <row r="8" spans="1:8" ht="11.4" customHeight="1">
      <c r="A8" s="41">
        <v>2212</v>
      </c>
      <c r="B8" s="41">
        <v>5169</v>
      </c>
      <c r="C8" s="42" t="s">
        <v>59</v>
      </c>
      <c r="D8" s="176">
        <v>30000</v>
      </c>
      <c r="E8" s="136"/>
      <c r="H8" s="60"/>
    </row>
    <row r="9" spans="1:8" ht="11.4" customHeight="1">
      <c r="A9" s="41">
        <v>2212</v>
      </c>
      <c r="B9" s="41">
        <v>5171</v>
      </c>
      <c r="C9" s="42" t="s">
        <v>168</v>
      </c>
      <c r="D9" s="176">
        <v>10000</v>
      </c>
      <c r="E9" s="139"/>
      <c r="H9" s="116"/>
    </row>
    <row r="10" spans="1:8" ht="11.4" customHeight="1">
      <c r="A10" s="41">
        <v>2212</v>
      </c>
      <c r="B10" s="41">
        <v>6121</v>
      </c>
      <c r="C10" s="42" t="s">
        <v>209</v>
      </c>
      <c r="D10" s="176">
        <v>0</v>
      </c>
      <c r="E10" s="136"/>
      <c r="H10" s="116"/>
    </row>
    <row r="11" spans="1:8" ht="11.4" customHeight="1">
      <c r="A11" s="43" t="s">
        <v>17</v>
      </c>
      <c r="B11" s="43"/>
      <c r="C11" s="44" t="s">
        <v>3</v>
      </c>
      <c r="D11" s="177">
        <f>SUM(D8:D10)</f>
        <v>40000</v>
      </c>
      <c r="E11" s="137"/>
      <c r="H11" s="63"/>
    </row>
    <row r="12" spans="1:8" ht="11.4" customHeight="1">
      <c r="A12" s="38">
        <v>2221</v>
      </c>
      <c r="B12" s="38"/>
      <c r="C12" s="39" t="s">
        <v>60</v>
      </c>
      <c r="D12" s="158"/>
      <c r="E12" s="138"/>
      <c r="H12" s="63"/>
    </row>
    <row r="13" spans="1:8" ht="11.4" customHeight="1">
      <c r="A13" s="41">
        <v>2221</v>
      </c>
      <c r="B13" s="41">
        <v>5323</v>
      </c>
      <c r="C13" s="42" t="s">
        <v>61</v>
      </c>
      <c r="D13" s="178">
        <v>48000</v>
      </c>
      <c r="E13" s="136" t="s">
        <v>62</v>
      </c>
      <c r="H13" s="117"/>
    </row>
    <row r="14" spans="1:8" ht="11.4" customHeight="1">
      <c r="A14" s="43" t="s">
        <v>17</v>
      </c>
      <c r="B14" s="43"/>
      <c r="C14" s="44" t="s">
        <v>3</v>
      </c>
      <c r="D14" s="177">
        <f>SUM(D13)</f>
        <v>48000</v>
      </c>
      <c r="E14" s="137"/>
      <c r="H14" s="63"/>
    </row>
    <row r="15" spans="1:8" ht="11.4" customHeight="1">
      <c r="A15" s="38">
        <v>2310</v>
      </c>
      <c r="B15" s="38"/>
      <c r="C15" s="39" t="s">
        <v>63</v>
      </c>
      <c r="D15" s="158"/>
      <c r="E15" s="138"/>
      <c r="H15" s="63"/>
    </row>
    <row r="16" spans="1:8" ht="11.4" customHeight="1">
      <c r="A16" s="41">
        <v>2310</v>
      </c>
      <c r="B16" s="41">
        <v>6121</v>
      </c>
      <c r="C16" s="42" t="s">
        <v>64</v>
      </c>
      <c r="D16" s="178">
        <v>0</v>
      </c>
      <c r="E16" s="136"/>
      <c r="H16" s="117"/>
    </row>
    <row r="17" spans="1:8" ht="11.4" customHeight="1">
      <c r="A17" s="43" t="s">
        <v>17</v>
      </c>
      <c r="B17" s="43"/>
      <c r="C17" s="44" t="s">
        <v>3</v>
      </c>
      <c r="D17" s="177">
        <f>SUM(D16)</f>
        <v>0</v>
      </c>
      <c r="E17" s="137"/>
      <c r="H17" s="63"/>
    </row>
    <row r="18" spans="1:8" ht="11.4" customHeight="1">
      <c r="A18" s="38">
        <v>2321</v>
      </c>
      <c r="B18" s="38"/>
      <c r="C18" s="39" t="s">
        <v>65</v>
      </c>
      <c r="D18" s="176">
        <v>0</v>
      </c>
      <c r="E18" s="136"/>
      <c r="H18" s="60"/>
    </row>
    <row r="19" spans="1:8" ht="11.4" customHeight="1">
      <c r="A19" s="41">
        <v>2321</v>
      </c>
      <c r="B19" s="41">
        <v>5169</v>
      </c>
      <c r="C19" s="42" t="s">
        <v>66</v>
      </c>
      <c r="D19" s="176">
        <v>30000</v>
      </c>
      <c r="E19" s="136" t="s">
        <v>67</v>
      </c>
      <c r="H19" s="60"/>
    </row>
    <row r="20" spans="1:8" ht="11.4" customHeight="1">
      <c r="A20" s="41">
        <v>2321</v>
      </c>
      <c r="B20" s="41">
        <v>5171</v>
      </c>
      <c r="C20" s="42" t="s">
        <v>68</v>
      </c>
      <c r="D20" s="176">
        <v>0</v>
      </c>
      <c r="E20" s="136"/>
      <c r="H20" s="60"/>
    </row>
    <row r="21" spans="1:8" ht="11.4" customHeight="1">
      <c r="A21" s="41">
        <v>2321</v>
      </c>
      <c r="B21" s="41">
        <v>6121</v>
      </c>
      <c r="C21" s="42" t="s">
        <v>69</v>
      </c>
      <c r="D21" s="178">
        <v>0</v>
      </c>
      <c r="E21" s="136"/>
      <c r="H21" s="117"/>
    </row>
    <row r="22" spans="1:8" ht="11.4" customHeight="1">
      <c r="A22" s="43" t="s">
        <v>17</v>
      </c>
      <c r="B22" s="43"/>
      <c r="C22" s="44" t="s">
        <v>3</v>
      </c>
      <c r="D22" s="177">
        <f>SUM(D18:D21)</f>
        <v>30000</v>
      </c>
      <c r="E22" s="137"/>
      <c r="H22" s="63"/>
    </row>
    <row r="23" spans="1:8" ht="11.4" customHeight="1">
      <c r="A23" s="38">
        <v>3111</v>
      </c>
      <c r="B23" s="38"/>
      <c r="C23" s="39" t="s">
        <v>70</v>
      </c>
      <c r="D23" s="176"/>
      <c r="E23" s="136"/>
      <c r="H23" s="60"/>
    </row>
    <row r="24" spans="1:8" ht="11.4" customHeight="1">
      <c r="A24" s="41">
        <v>3111</v>
      </c>
      <c r="B24" s="41">
        <v>5137</v>
      </c>
      <c r="C24" s="46" t="s">
        <v>71</v>
      </c>
      <c r="D24" s="176">
        <v>50000</v>
      </c>
      <c r="E24" s="136" t="s">
        <v>216</v>
      </c>
      <c r="H24" s="60"/>
    </row>
    <row r="25" spans="1:8" ht="11.4" customHeight="1">
      <c r="A25" s="41">
        <v>3111</v>
      </c>
      <c r="B25" s="41">
        <v>5139</v>
      </c>
      <c r="C25" s="46" t="s">
        <v>72</v>
      </c>
      <c r="D25" s="176">
        <v>2000</v>
      </c>
      <c r="E25" s="140"/>
      <c r="H25" s="60"/>
    </row>
    <row r="26" spans="1:8" ht="11.4" customHeight="1">
      <c r="A26" s="41">
        <v>3111</v>
      </c>
      <c r="B26" s="41">
        <v>5169</v>
      </c>
      <c r="C26" s="46" t="s">
        <v>66</v>
      </c>
      <c r="D26" s="176">
        <v>2000</v>
      </c>
      <c r="E26" s="136"/>
      <c r="H26" s="60"/>
    </row>
    <row r="27" spans="1:8" ht="11.4" customHeight="1">
      <c r="A27" s="41">
        <v>3111</v>
      </c>
      <c r="B27" s="41">
        <v>5171</v>
      </c>
      <c r="C27" s="46" t="s">
        <v>73</v>
      </c>
      <c r="D27" s="176">
        <v>2000</v>
      </c>
      <c r="E27" s="136"/>
      <c r="H27" s="60"/>
    </row>
    <row r="28" spans="1:8" ht="11.4" customHeight="1">
      <c r="A28" s="41">
        <v>3111</v>
      </c>
      <c r="B28" s="41">
        <v>5321</v>
      </c>
      <c r="C28" s="46" t="s">
        <v>142</v>
      </c>
      <c r="D28" s="176">
        <v>8000</v>
      </c>
      <c r="E28" s="136" t="s">
        <v>217</v>
      </c>
      <c r="H28" s="60"/>
    </row>
    <row r="29" spans="1:8" ht="11.4" customHeight="1">
      <c r="A29" s="41">
        <v>3111</v>
      </c>
      <c r="B29" s="41">
        <v>5331</v>
      </c>
      <c r="C29" s="42" t="s">
        <v>74</v>
      </c>
      <c r="D29" s="176">
        <v>220000</v>
      </c>
      <c r="E29" s="40" t="s">
        <v>252</v>
      </c>
      <c r="H29" s="60"/>
    </row>
    <row r="30" spans="1:8" ht="11.4" customHeight="1">
      <c r="A30" s="43" t="s">
        <v>17</v>
      </c>
      <c r="B30" s="43"/>
      <c r="C30" s="44" t="s">
        <v>3</v>
      </c>
      <c r="D30" s="177">
        <f>SUM(D24:D29)</f>
        <v>284000</v>
      </c>
      <c r="E30" s="137"/>
      <c r="F30" s="47"/>
      <c r="G30" s="48"/>
      <c r="H30" s="63"/>
    </row>
    <row r="31" spans="1:8" ht="11.4" customHeight="1">
      <c r="A31" s="38">
        <v>3113</v>
      </c>
      <c r="B31" s="38"/>
      <c r="C31" s="39" t="s">
        <v>75</v>
      </c>
      <c r="D31" s="176"/>
      <c r="E31" s="136"/>
      <c r="F31" s="49"/>
      <c r="G31" s="50"/>
      <c r="H31" s="60"/>
    </row>
    <row r="32" spans="1:8" ht="11.4" customHeight="1">
      <c r="A32" s="41">
        <v>3113</v>
      </c>
      <c r="B32" s="41">
        <v>5321</v>
      </c>
      <c r="C32" s="42" t="s">
        <v>76</v>
      </c>
      <c r="D32" s="176">
        <v>50000</v>
      </c>
      <c r="E32" s="136" t="s">
        <v>225</v>
      </c>
      <c r="G32" s="48"/>
      <c r="H32" s="60"/>
    </row>
    <row r="33" spans="1:8" ht="11.4" customHeight="1">
      <c r="A33" s="41">
        <v>3113</v>
      </c>
      <c r="B33" s="41">
        <v>5321</v>
      </c>
      <c r="C33" s="42" t="s">
        <v>76</v>
      </c>
      <c r="D33" s="176">
        <v>20000</v>
      </c>
      <c r="E33" s="136" t="s">
        <v>226</v>
      </c>
      <c r="H33" s="60"/>
    </row>
    <row r="34" spans="1:8" ht="11.4" customHeight="1">
      <c r="A34" s="41">
        <v>3113</v>
      </c>
      <c r="B34" s="41">
        <v>5339</v>
      </c>
      <c r="C34" s="42" t="s">
        <v>170</v>
      </c>
      <c r="D34" s="176">
        <v>14000</v>
      </c>
      <c r="E34" s="136" t="s">
        <v>206</v>
      </c>
      <c r="H34" s="60"/>
    </row>
    <row r="35" spans="1:8" ht="11.4" customHeight="1">
      <c r="A35" s="41">
        <v>3113</v>
      </c>
      <c r="B35" s="41">
        <v>5499</v>
      </c>
      <c r="C35" s="46" t="s">
        <v>169</v>
      </c>
      <c r="D35" s="176">
        <v>4000</v>
      </c>
      <c r="E35" s="136" t="s">
        <v>233</v>
      </c>
      <c r="H35" s="60"/>
    </row>
    <row r="36" spans="1:8" ht="11.4" customHeight="1">
      <c r="A36" s="43" t="s">
        <v>17</v>
      </c>
      <c r="B36" s="43"/>
      <c r="C36" s="44" t="s">
        <v>3</v>
      </c>
      <c r="D36" s="177">
        <f>SUM(D32:D35)</f>
        <v>88000</v>
      </c>
      <c r="E36" s="137"/>
      <c r="H36" s="63"/>
    </row>
    <row r="37" spans="1:8" ht="11.4" customHeight="1">
      <c r="A37" s="41">
        <v>3314</v>
      </c>
      <c r="B37" s="41"/>
      <c r="C37" s="51" t="s">
        <v>151</v>
      </c>
      <c r="D37" s="176"/>
      <c r="E37" s="136"/>
      <c r="H37" s="60"/>
    </row>
    <row r="38" spans="1:8" ht="11.4" customHeight="1">
      <c r="A38" s="41">
        <v>3314</v>
      </c>
      <c r="B38" s="41">
        <v>5021</v>
      </c>
      <c r="C38" s="52" t="s">
        <v>78</v>
      </c>
      <c r="D38" s="176">
        <v>13000</v>
      </c>
      <c r="E38" s="136" t="s">
        <v>188</v>
      </c>
      <c r="H38" s="60"/>
    </row>
    <row r="39" spans="1:8" ht="11.4" customHeight="1">
      <c r="A39" s="41">
        <v>3314</v>
      </c>
      <c r="B39" s="41">
        <v>5136</v>
      </c>
      <c r="C39" s="52" t="s">
        <v>200</v>
      </c>
      <c r="D39" s="176">
        <v>5000</v>
      </c>
      <c r="E39" s="136" t="s">
        <v>236</v>
      </c>
      <c r="H39" s="60"/>
    </row>
    <row r="40" spans="1:8" ht="11.4" customHeight="1">
      <c r="A40" s="41">
        <v>3314</v>
      </c>
      <c r="B40" s="41">
        <v>5173</v>
      </c>
      <c r="C40" s="52" t="s">
        <v>134</v>
      </c>
      <c r="D40" s="176">
        <v>3000</v>
      </c>
      <c r="E40" s="136"/>
      <c r="H40" s="60"/>
    </row>
    <row r="41" spans="1:8" ht="11.4" customHeight="1">
      <c r="A41" s="41">
        <v>3314</v>
      </c>
      <c r="B41" s="41">
        <v>5139</v>
      </c>
      <c r="C41" s="52" t="s">
        <v>56</v>
      </c>
      <c r="D41" s="176">
        <v>10000</v>
      </c>
      <c r="E41" s="136" t="s">
        <v>237</v>
      </c>
      <c r="H41" s="60"/>
    </row>
    <row r="42" spans="1:8" ht="11.4" customHeight="1">
      <c r="A42" s="43" t="s">
        <v>17</v>
      </c>
      <c r="B42" s="43"/>
      <c r="C42" s="44" t="s">
        <v>3</v>
      </c>
      <c r="D42" s="177">
        <f>SUM(D38:D41)</f>
        <v>31000</v>
      </c>
      <c r="E42" s="137"/>
      <c r="H42" s="63"/>
    </row>
    <row r="43" spans="1:8" ht="11.4" customHeight="1">
      <c r="A43" s="59">
        <v>3330</v>
      </c>
      <c r="B43" s="141"/>
      <c r="C43" s="134" t="s">
        <v>201</v>
      </c>
      <c r="D43" s="179"/>
      <c r="E43" s="141"/>
    </row>
    <row r="44" spans="1:8" ht="11.4" customHeight="1">
      <c r="A44" s="57">
        <v>3330</v>
      </c>
      <c r="B44" s="57">
        <v>5223</v>
      </c>
      <c r="C44" s="133" t="s">
        <v>202</v>
      </c>
      <c r="D44" s="178">
        <v>50000</v>
      </c>
      <c r="E44" s="142" t="s">
        <v>227</v>
      </c>
      <c r="H44" s="63"/>
    </row>
    <row r="45" spans="1:8" ht="11.4" customHeight="1">
      <c r="A45" s="43" t="s">
        <v>17</v>
      </c>
      <c r="B45" s="43"/>
      <c r="C45" s="44" t="s">
        <v>3</v>
      </c>
      <c r="D45" s="177">
        <f>SUM(D44)</f>
        <v>50000</v>
      </c>
      <c r="E45" s="137"/>
      <c r="H45" s="63"/>
    </row>
    <row r="46" spans="1:8" ht="11.4" customHeight="1">
      <c r="A46" s="38">
        <v>3341</v>
      </c>
      <c r="B46" s="38"/>
      <c r="C46" s="39" t="s">
        <v>29</v>
      </c>
      <c r="D46" s="176"/>
      <c r="E46" s="136"/>
      <c r="H46" s="60"/>
    </row>
    <row r="47" spans="1:8" ht="11.4" customHeight="1">
      <c r="A47" s="41">
        <v>3341</v>
      </c>
      <c r="B47" s="41">
        <v>5171</v>
      </c>
      <c r="C47" s="42" t="s">
        <v>73</v>
      </c>
      <c r="D47" s="176">
        <v>30000</v>
      </c>
      <c r="E47" s="136" t="s">
        <v>238</v>
      </c>
      <c r="H47" s="60"/>
    </row>
    <row r="48" spans="1:8" ht="11.4" customHeight="1">
      <c r="A48" s="41">
        <v>3341</v>
      </c>
      <c r="B48" s="41">
        <v>5169</v>
      </c>
      <c r="C48" s="42" t="s">
        <v>77</v>
      </c>
      <c r="D48" s="176">
        <v>2000</v>
      </c>
      <c r="E48" s="136" t="s">
        <v>171</v>
      </c>
      <c r="H48" s="60"/>
    </row>
    <row r="49" spans="1:8" ht="11.4" customHeight="1">
      <c r="A49" s="43" t="s">
        <v>17</v>
      </c>
      <c r="B49" s="43"/>
      <c r="C49" s="44" t="s">
        <v>3</v>
      </c>
      <c r="D49" s="177">
        <f>SUM(D47:D48)</f>
        <v>32000</v>
      </c>
      <c r="E49" s="137"/>
      <c r="H49" s="63"/>
    </row>
    <row r="50" spans="1:8" ht="11.4" customHeight="1">
      <c r="A50" s="38">
        <v>3392</v>
      </c>
      <c r="B50" s="38"/>
      <c r="C50" s="39" t="s">
        <v>31</v>
      </c>
      <c r="D50" s="176"/>
      <c r="E50" s="136"/>
      <c r="H50" s="60"/>
    </row>
    <row r="51" spans="1:8" ht="11.4" customHeight="1">
      <c r="A51" s="41">
        <v>3392</v>
      </c>
      <c r="B51" s="41">
        <v>5021</v>
      </c>
      <c r="C51" s="42" t="s">
        <v>78</v>
      </c>
      <c r="D51" s="176">
        <v>25000</v>
      </c>
      <c r="E51" s="136" t="s">
        <v>79</v>
      </c>
      <c r="H51" s="60"/>
    </row>
    <row r="52" spans="1:8" ht="11.4" customHeight="1">
      <c r="A52" s="41">
        <v>3392</v>
      </c>
      <c r="B52" s="41">
        <v>5139</v>
      </c>
      <c r="C52" s="42" t="s">
        <v>56</v>
      </c>
      <c r="D52" s="176">
        <v>10000</v>
      </c>
      <c r="E52" s="136" t="s">
        <v>82</v>
      </c>
      <c r="H52" s="60"/>
    </row>
    <row r="53" spans="1:8" ht="11.4" customHeight="1">
      <c r="A53" s="41">
        <v>3392</v>
      </c>
      <c r="B53" s="41">
        <v>5151</v>
      </c>
      <c r="C53" s="42" t="s">
        <v>83</v>
      </c>
      <c r="D53" s="176">
        <v>4000</v>
      </c>
      <c r="E53" s="136"/>
      <c r="H53" s="60"/>
    </row>
    <row r="54" spans="1:8" ht="11.4" customHeight="1">
      <c r="A54" s="41">
        <v>3392</v>
      </c>
      <c r="B54" s="41">
        <v>5153</v>
      </c>
      <c r="C54" s="46" t="s">
        <v>84</v>
      </c>
      <c r="D54" s="176">
        <v>20000</v>
      </c>
      <c r="E54" s="136"/>
      <c r="H54" s="60"/>
    </row>
    <row r="55" spans="1:8" ht="11.4" customHeight="1">
      <c r="A55" s="41">
        <v>3392</v>
      </c>
      <c r="B55" s="41">
        <v>5153</v>
      </c>
      <c r="C55" s="42" t="s">
        <v>85</v>
      </c>
      <c r="D55" s="176">
        <v>65000</v>
      </c>
      <c r="E55" s="136"/>
      <c r="H55" s="60"/>
    </row>
    <row r="56" spans="1:8" ht="11.4" customHeight="1">
      <c r="A56" s="41">
        <v>3392</v>
      </c>
      <c r="B56" s="41">
        <v>5154</v>
      </c>
      <c r="C56" s="42" t="s">
        <v>86</v>
      </c>
      <c r="D56" s="176">
        <v>40000</v>
      </c>
      <c r="E56" s="136"/>
      <c r="H56" s="60"/>
    </row>
    <row r="57" spans="1:8" ht="11.4" customHeight="1">
      <c r="A57" s="41">
        <v>3392</v>
      </c>
      <c r="B57" s="41">
        <v>5154</v>
      </c>
      <c r="C57" s="46" t="s">
        <v>87</v>
      </c>
      <c r="D57" s="176">
        <v>8000</v>
      </c>
      <c r="E57" s="136"/>
      <c r="H57" s="60"/>
    </row>
    <row r="58" spans="1:8" ht="11.4" customHeight="1">
      <c r="A58" s="41">
        <v>3392</v>
      </c>
      <c r="B58" s="41">
        <v>5169</v>
      </c>
      <c r="C58" s="42" t="s">
        <v>57</v>
      </c>
      <c r="D58" s="176">
        <v>25000</v>
      </c>
      <c r="E58" s="136" t="s">
        <v>228</v>
      </c>
      <c r="H58" s="60"/>
    </row>
    <row r="59" spans="1:8" ht="11.4" customHeight="1">
      <c r="A59" s="41">
        <v>3392</v>
      </c>
      <c r="B59" s="41">
        <v>5171</v>
      </c>
      <c r="C59" s="42" t="s">
        <v>73</v>
      </c>
      <c r="D59" s="176">
        <v>360000</v>
      </c>
      <c r="E59" s="143" t="s">
        <v>239</v>
      </c>
      <c r="H59" s="60"/>
    </row>
    <row r="60" spans="1:8" ht="11.4" customHeight="1">
      <c r="A60" s="41">
        <v>3392</v>
      </c>
      <c r="B60" s="41">
        <v>6121</v>
      </c>
      <c r="C60" s="42" t="s">
        <v>159</v>
      </c>
      <c r="D60" s="176">
        <v>0</v>
      </c>
      <c r="E60" s="143"/>
      <c r="H60" s="116"/>
    </row>
    <row r="61" spans="1:8" ht="11.4" customHeight="1">
      <c r="A61" s="43" t="s">
        <v>17</v>
      </c>
      <c r="B61" s="43"/>
      <c r="C61" s="44" t="s">
        <v>3</v>
      </c>
      <c r="D61" s="177">
        <f>SUM(D51:D60)</f>
        <v>557000</v>
      </c>
      <c r="E61" s="137"/>
      <c r="H61" s="63"/>
    </row>
    <row r="62" spans="1:8" ht="11.4" customHeight="1">
      <c r="A62" s="55">
        <v>3399</v>
      </c>
      <c r="B62" s="55"/>
      <c r="C62" s="56" t="s">
        <v>88</v>
      </c>
      <c r="D62" s="180"/>
      <c r="E62" s="145"/>
      <c r="H62" s="60"/>
    </row>
    <row r="63" spans="1:8" ht="11.4" customHeight="1">
      <c r="A63" s="41">
        <v>3399</v>
      </c>
      <c r="B63" s="41">
        <v>5139</v>
      </c>
      <c r="C63" s="42" t="s">
        <v>56</v>
      </c>
      <c r="D63" s="176">
        <v>5000</v>
      </c>
      <c r="E63" s="136" t="s">
        <v>153</v>
      </c>
      <c r="H63" s="60"/>
    </row>
    <row r="64" spans="1:8" ht="11.4" customHeight="1">
      <c r="A64" s="41">
        <v>3399</v>
      </c>
      <c r="B64" s="41">
        <v>5169</v>
      </c>
      <c r="C64" s="42" t="s">
        <v>57</v>
      </c>
      <c r="D64" s="176">
        <v>25000</v>
      </c>
      <c r="E64" s="136" t="s">
        <v>154</v>
      </c>
      <c r="H64" s="60"/>
    </row>
    <row r="65" spans="1:8" ht="11.4" customHeight="1">
      <c r="A65" s="41">
        <v>3399</v>
      </c>
      <c r="B65" s="41">
        <v>5175</v>
      </c>
      <c r="C65" s="42" t="s">
        <v>89</v>
      </c>
      <c r="D65" s="176">
        <v>25000</v>
      </c>
      <c r="E65" s="136" t="s">
        <v>210</v>
      </c>
      <c r="H65" s="60"/>
    </row>
    <row r="66" spans="1:8" ht="11.4" customHeight="1">
      <c r="A66" s="41">
        <v>3399</v>
      </c>
      <c r="B66" s="41">
        <v>5194</v>
      </c>
      <c r="C66" s="42" t="s">
        <v>90</v>
      </c>
      <c r="D66" s="176">
        <v>10000</v>
      </c>
      <c r="E66" s="136" t="s">
        <v>91</v>
      </c>
      <c r="H66" s="60"/>
    </row>
    <row r="67" spans="1:8" ht="11.4" customHeight="1">
      <c r="A67" s="41">
        <v>3399</v>
      </c>
      <c r="B67" s="41">
        <v>5492</v>
      </c>
      <c r="C67" s="46" t="s">
        <v>92</v>
      </c>
      <c r="D67" s="176">
        <v>10000</v>
      </c>
      <c r="E67" s="136" t="s">
        <v>93</v>
      </c>
      <c r="H67" s="60"/>
    </row>
    <row r="68" spans="1:8" ht="11.4" customHeight="1">
      <c r="A68" s="43" t="s">
        <v>17</v>
      </c>
      <c r="B68" s="43"/>
      <c r="C68" s="44" t="s">
        <v>3</v>
      </c>
      <c r="D68" s="177">
        <f>SUM(D63:D67)</f>
        <v>75000</v>
      </c>
      <c r="E68" s="137"/>
      <c r="H68" s="60"/>
    </row>
    <row r="69" spans="1:8" s="171" customFormat="1" ht="11.4" customHeight="1">
      <c r="A69" s="57"/>
      <c r="B69" s="57"/>
      <c r="C69" s="58"/>
      <c r="D69" s="158"/>
      <c r="E69" s="138"/>
      <c r="H69" s="60"/>
    </row>
    <row r="70" spans="1:8" s="171" customFormat="1" ht="11.4" customHeight="1">
      <c r="A70" s="57"/>
      <c r="B70" s="57"/>
      <c r="C70" s="58"/>
      <c r="D70" s="158"/>
      <c r="E70" s="138"/>
      <c r="H70" s="60"/>
    </row>
    <row r="71" spans="1:8" s="171" customFormat="1" ht="11.4" customHeight="1">
      <c r="A71" s="57"/>
      <c r="B71" s="57"/>
      <c r="C71" s="58"/>
      <c r="D71" s="158"/>
      <c r="E71" s="138"/>
      <c r="H71" s="60"/>
    </row>
    <row r="72" spans="1:8" ht="11.4" customHeight="1">
      <c r="A72" s="38">
        <v>3412</v>
      </c>
      <c r="B72" s="38"/>
      <c r="C72" s="39" t="s">
        <v>35</v>
      </c>
      <c r="D72" s="176"/>
      <c r="E72" s="138"/>
      <c r="H72" s="63"/>
    </row>
    <row r="73" spans="1:8" ht="11.4" customHeight="1">
      <c r="A73" s="41">
        <v>3412</v>
      </c>
      <c r="B73" s="41">
        <v>5021</v>
      </c>
      <c r="C73" s="42" t="s">
        <v>78</v>
      </c>
      <c r="D73" s="176">
        <v>16000</v>
      </c>
      <c r="E73" s="142" t="s">
        <v>218</v>
      </c>
      <c r="F73" s="48"/>
      <c r="G73" s="48"/>
      <c r="H73" s="54"/>
    </row>
    <row r="74" spans="1:8" ht="11.4" customHeight="1">
      <c r="A74" s="41">
        <v>3412</v>
      </c>
      <c r="B74" s="41">
        <v>5032</v>
      </c>
      <c r="C74" s="42" t="s">
        <v>81</v>
      </c>
      <c r="D74" s="176">
        <v>0</v>
      </c>
      <c r="E74" s="138"/>
      <c r="F74" s="72"/>
      <c r="G74" s="72"/>
      <c r="H74" s="54"/>
    </row>
    <row r="75" spans="1:8" ht="11.4" customHeight="1">
      <c r="A75" s="41">
        <v>3412</v>
      </c>
      <c r="B75" s="41">
        <v>5169</v>
      </c>
      <c r="C75" s="42" t="s">
        <v>57</v>
      </c>
      <c r="D75" s="176">
        <v>1000</v>
      </c>
      <c r="E75" s="136" t="s">
        <v>184</v>
      </c>
      <c r="F75" s="72"/>
      <c r="G75" s="72"/>
      <c r="H75" s="60"/>
    </row>
    <row r="76" spans="1:8" ht="11.4" customHeight="1">
      <c r="A76" s="43"/>
      <c r="B76" s="43"/>
      <c r="C76" s="44"/>
      <c r="D76" s="177">
        <f>SUM(D73:D75)</f>
        <v>17000</v>
      </c>
      <c r="E76" s="137"/>
      <c r="H76" s="54"/>
    </row>
    <row r="77" spans="1:8" ht="11.4" customHeight="1">
      <c r="A77" s="38">
        <v>3419</v>
      </c>
      <c r="B77" s="38"/>
      <c r="C77" s="39" t="s">
        <v>94</v>
      </c>
      <c r="D77" s="176"/>
      <c r="E77" s="136"/>
      <c r="H77" s="60"/>
    </row>
    <row r="78" spans="1:8" ht="11.4" customHeight="1">
      <c r="A78" s="41">
        <v>3419</v>
      </c>
      <c r="B78" s="41">
        <v>5229</v>
      </c>
      <c r="C78" s="42" t="s">
        <v>95</v>
      </c>
      <c r="D78" s="176">
        <v>50000</v>
      </c>
      <c r="E78" s="136" t="s">
        <v>240</v>
      </c>
      <c r="H78" s="60"/>
    </row>
    <row r="79" spans="1:8" ht="11.4" customHeight="1">
      <c r="A79" s="43" t="s">
        <v>17</v>
      </c>
      <c r="B79" s="43"/>
      <c r="C79" s="44" t="s">
        <v>3</v>
      </c>
      <c r="D79" s="177">
        <f>SUM(D78)</f>
        <v>50000</v>
      </c>
      <c r="E79" s="137"/>
      <c r="H79" s="60"/>
    </row>
    <row r="80" spans="1:8" ht="11.4" customHeight="1">
      <c r="A80" s="38"/>
      <c r="B80" s="38"/>
      <c r="C80" s="39"/>
      <c r="D80" s="176"/>
      <c r="E80" s="136"/>
      <c r="H80" s="60"/>
    </row>
    <row r="81" spans="1:8" ht="11.4" customHeight="1">
      <c r="A81" s="38">
        <v>3430</v>
      </c>
      <c r="B81" s="38"/>
      <c r="C81" s="39" t="s">
        <v>96</v>
      </c>
      <c r="D81" s="176"/>
      <c r="E81" s="136"/>
      <c r="H81" s="63"/>
    </row>
    <row r="82" spans="1:8" ht="11.4" customHeight="1">
      <c r="A82" s="41">
        <v>3429</v>
      </c>
      <c r="B82" s="41">
        <v>5229</v>
      </c>
      <c r="C82" s="42" t="s">
        <v>97</v>
      </c>
      <c r="D82" s="176">
        <v>10000</v>
      </c>
      <c r="E82" s="136"/>
      <c r="H82" s="60"/>
    </row>
    <row r="83" spans="1:8" ht="11.4" customHeight="1">
      <c r="A83" s="41">
        <v>3429</v>
      </c>
      <c r="B83" s="41">
        <v>5229</v>
      </c>
      <c r="C83" s="42" t="s">
        <v>98</v>
      </c>
      <c r="D83" s="176">
        <v>10000</v>
      </c>
      <c r="E83" s="136"/>
      <c r="H83" s="60"/>
    </row>
    <row r="84" spans="1:8" ht="11.4" customHeight="1">
      <c r="A84" s="41">
        <v>3429</v>
      </c>
      <c r="B84" s="41">
        <v>5229</v>
      </c>
      <c r="C84" s="42" t="s">
        <v>99</v>
      </c>
      <c r="D84" s="176">
        <v>10000</v>
      </c>
      <c r="E84" s="136" t="s">
        <v>232</v>
      </c>
      <c r="H84" s="63"/>
    </row>
    <row r="85" spans="1:8" ht="11.4" customHeight="1">
      <c r="A85" s="41">
        <v>3429</v>
      </c>
      <c r="B85" s="41">
        <v>5229</v>
      </c>
      <c r="C85" s="42" t="s">
        <v>100</v>
      </c>
      <c r="D85" s="176">
        <v>2000</v>
      </c>
      <c r="E85" s="136"/>
      <c r="H85" s="60"/>
    </row>
    <row r="86" spans="1:8" ht="11.4" customHeight="1">
      <c r="A86" s="41">
        <v>3429</v>
      </c>
      <c r="B86" s="41">
        <v>5229</v>
      </c>
      <c r="C86" s="42" t="s">
        <v>101</v>
      </c>
      <c r="D86" s="176">
        <v>20000</v>
      </c>
      <c r="E86" s="136"/>
      <c r="H86" s="60"/>
    </row>
    <row r="87" spans="1:8" ht="11.4" customHeight="1">
      <c r="A87" s="41">
        <v>3429</v>
      </c>
      <c r="B87" s="41">
        <v>5154</v>
      </c>
      <c r="C87" s="42" t="s">
        <v>103</v>
      </c>
      <c r="D87" s="176">
        <v>50000</v>
      </c>
      <c r="E87" s="136" t="s">
        <v>231</v>
      </c>
      <c r="H87" s="60"/>
    </row>
    <row r="88" spans="1:8" ht="11.4" customHeight="1">
      <c r="A88" s="43" t="s">
        <v>17</v>
      </c>
      <c r="B88" s="43"/>
      <c r="C88" s="44" t="s">
        <v>3</v>
      </c>
      <c r="D88" s="177">
        <f>SUM(D82:D87)</f>
        <v>102000</v>
      </c>
      <c r="E88" s="137"/>
      <c r="H88" s="60"/>
    </row>
    <row r="89" spans="1:8" ht="11.4" customHeight="1">
      <c r="A89" s="38">
        <v>3631</v>
      </c>
      <c r="B89" s="38"/>
      <c r="C89" s="39" t="s">
        <v>102</v>
      </c>
      <c r="D89" s="176"/>
      <c r="E89" s="136"/>
      <c r="H89" s="60"/>
    </row>
    <row r="90" spans="1:8" ht="11.4" customHeight="1">
      <c r="A90" s="41">
        <v>3631</v>
      </c>
      <c r="B90" s="41">
        <v>5154</v>
      </c>
      <c r="C90" s="42" t="s">
        <v>103</v>
      </c>
      <c r="D90" s="176">
        <v>160000</v>
      </c>
      <c r="E90" s="136"/>
      <c r="H90" s="60"/>
    </row>
    <row r="91" spans="1:8" ht="11.4" customHeight="1">
      <c r="A91" s="41">
        <v>3631</v>
      </c>
      <c r="B91" s="41">
        <v>5171</v>
      </c>
      <c r="C91" s="42" t="s">
        <v>73</v>
      </c>
      <c r="D91" s="176">
        <v>20000</v>
      </c>
      <c r="E91" s="136"/>
      <c r="H91" s="60"/>
    </row>
    <row r="92" spans="1:8" ht="11.4" customHeight="1">
      <c r="A92" s="43" t="s">
        <v>17</v>
      </c>
      <c r="B92" s="43"/>
      <c r="C92" s="44" t="s">
        <v>3</v>
      </c>
      <c r="D92" s="177">
        <f>SUM(D90:D91)</f>
        <v>180000</v>
      </c>
      <c r="E92" s="137"/>
      <c r="H92" s="60"/>
    </row>
    <row r="93" spans="1:8" ht="11.4" customHeight="1">
      <c r="A93" s="38">
        <v>3632</v>
      </c>
      <c r="B93" s="38"/>
      <c r="C93" s="39" t="s">
        <v>38</v>
      </c>
      <c r="D93" s="176"/>
      <c r="E93" s="136"/>
      <c r="H93" s="63"/>
    </row>
    <row r="94" spans="1:8" ht="11.4" customHeight="1">
      <c r="A94" s="111">
        <v>3632</v>
      </c>
      <c r="B94" s="111">
        <v>5021</v>
      </c>
      <c r="C94" s="52" t="s">
        <v>172</v>
      </c>
      <c r="D94" s="176">
        <v>8000</v>
      </c>
      <c r="E94" s="136" t="s">
        <v>189</v>
      </c>
      <c r="H94" s="60"/>
    </row>
    <row r="95" spans="1:8" ht="11.4" customHeight="1">
      <c r="A95" s="41">
        <v>3632</v>
      </c>
      <c r="B95" s="41">
        <v>5151</v>
      </c>
      <c r="C95" s="42" t="s">
        <v>83</v>
      </c>
      <c r="D95" s="176">
        <v>2000</v>
      </c>
      <c r="E95" s="136"/>
      <c r="H95" s="60"/>
    </row>
    <row r="96" spans="1:8" ht="11.4" customHeight="1">
      <c r="A96" s="41">
        <v>3632</v>
      </c>
      <c r="B96" s="41">
        <v>5154</v>
      </c>
      <c r="C96" s="42" t="s">
        <v>103</v>
      </c>
      <c r="D96" s="176">
        <v>5000</v>
      </c>
      <c r="E96" s="136"/>
      <c r="H96" s="60"/>
    </row>
    <row r="97" spans="1:8" ht="11.4" customHeight="1">
      <c r="A97" s="41">
        <v>3632</v>
      </c>
      <c r="B97" s="41">
        <v>5169</v>
      </c>
      <c r="C97" s="46" t="s">
        <v>66</v>
      </c>
      <c r="D97" s="176">
        <v>20000</v>
      </c>
      <c r="E97" s="136" t="s">
        <v>190</v>
      </c>
      <c r="H97" s="63"/>
    </row>
    <row r="98" spans="1:8" ht="11.4" customHeight="1">
      <c r="A98" s="43" t="s">
        <v>17</v>
      </c>
      <c r="B98" s="43"/>
      <c r="C98" s="44" t="s">
        <v>3</v>
      </c>
      <c r="D98" s="177">
        <f>SUM(D94:D97)</f>
        <v>35000</v>
      </c>
      <c r="E98" s="137"/>
      <c r="H98" s="60"/>
    </row>
    <row r="99" spans="1:8" ht="11.4" customHeight="1">
      <c r="A99" s="38">
        <v>3633</v>
      </c>
      <c r="B99" s="38"/>
      <c r="C99" s="39" t="s">
        <v>104</v>
      </c>
      <c r="D99" s="158"/>
      <c r="E99" s="138"/>
      <c r="H99" s="60"/>
    </row>
    <row r="100" spans="1:8" ht="11.4" customHeight="1">
      <c r="A100" s="41">
        <v>3633</v>
      </c>
      <c r="B100" s="41">
        <v>6121</v>
      </c>
      <c r="C100" s="42" t="s">
        <v>104</v>
      </c>
      <c r="D100" s="178">
        <v>0</v>
      </c>
      <c r="E100" s="136"/>
      <c r="H100" s="60"/>
    </row>
    <row r="101" spans="1:8" ht="11.4" customHeight="1">
      <c r="A101" s="43" t="s">
        <v>17</v>
      </c>
      <c r="B101" s="43"/>
      <c r="C101" s="44" t="s">
        <v>3</v>
      </c>
      <c r="D101" s="177">
        <f>SUM(D100)</f>
        <v>0</v>
      </c>
      <c r="E101" s="137"/>
      <c r="H101" s="60"/>
    </row>
    <row r="102" spans="1:8" ht="11.4" customHeight="1">
      <c r="A102" s="38">
        <v>3635</v>
      </c>
      <c r="B102" s="38"/>
      <c r="C102" s="39" t="s">
        <v>105</v>
      </c>
      <c r="D102" s="176"/>
      <c r="E102" s="136"/>
      <c r="H102" s="60"/>
    </row>
    <row r="103" spans="1:8" ht="11.4" customHeight="1">
      <c r="A103" s="41">
        <v>3635</v>
      </c>
      <c r="B103" s="41">
        <v>6119</v>
      </c>
      <c r="C103" s="42" t="s">
        <v>162</v>
      </c>
      <c r="D103" s="176">
        <v>0</v>
      </c>
      <c r="E103" s="136"/>
      <c r="H103" s="63"/>
    </row>
    <row r="104" spans="1:8" ht="11.4" customHeight="1">
      <c r="A104" s="43" t="s">
        <v>17</v>
      </c>
      <c r="B104" s="43"/>
      <c r="C104" s="44" t="s">
        <v>3</v>
      </c>
      <c r="D104" s="177">
        <f>SUM(D103)</f>
        <v>0</v>
      </c>
      <c r="E104" s="137"/>
      <c r="H104" s="63"/>
    </row>
    <row r="105" spans="1:8" ht="11.4" customHeight="1">
      <c r="A105" s="38">
        <v>3636</v>
      </c>
      <c r="B105" s="38"/>
      <c r="C105" s="39" t="s">
        <v>105</v>
      </c>
      <c r="D105" s="176"/>
      <c r="E105" s="136"/>
      <c r="H105" s="117"/>
    </row>
    <row r="106" spans="1:8" ht="11.4" customHeight="1">
      <c r="A106" s="41">
        <v>3636</v>
      </c>
      <c r="B106" s="41">
        <v>5169</v>
      </c>
      <c r="C106" s="42" t="s">
        <v>106</v>
      </c>
      <c r="D106" s="176">
        <v>2100</v>
      </c>
      <c r="E106" s="136"/>
      <c r="H106" s="63"/>
    </row>
    <row r="107" spans="1:8" ht="11.4" customHeight="1">
      <c r="A107" s="43" t="s">
        <v>17</v>
      </c>
      <c r="B107" s="43"/>
      <c r="C107" s="44" t="s">
        <v>3</v>
      </c>
      <c r="D107" s="177">
        <f>SUM(D106)</f>
        <v>2100</v>
      </c>
      <c r="E107" s="137"/>
      <c r="H107" s="60"/>
    </row>
    <row r="108" spans="1:8" ht="11.4" customHeight="1">
      <c r="A108" s="38">
        <v>3639</v>
      </c>
      <c r="B108" s="38"/>
      <c r="C108" s="39" t="s">
        <v>107</v>
      </c>
      <c r="D108" s="176"/>
      <c r="E108" s="136"/>
      <c r="H108" s="60"/>
    </row>
    <row r="109" spans="1:8" ht="11.4" customHeight="1">
      <c r="A109" s="41">
        <v>3639</v>
      </c>
      <c r="B109" s="41">
        <v>5169</v>
      </c>
      <c r="C109" s="42" t="s">
        <v>174</v>
      </c>
      <c r="D109" s="176">
        <v>150000</v>
      </c>
      <c r="E109" s="136" t="s">
        <v>219</v>
      </c>
      <c r="H109" s="63"/>
    </row>
    <row r="110" spans="1:8" ht="11.4" customHeight="1">
      <c r="A110" s="41">
        <v>3639</v>
      </c>
      <c r="B110" s="41">
        <v>5171</v>
      </c>
      <c r="C110" s="42" t="s">
        <v>73</v>
      </c>
      <c r="D110" s="176">
        <v>300000</v>
      </c>
      <c r="E110" s="136" t="s">
        <v>222</v>
      </c>
      <c r="H110" s="63"/>
    </row>
    <row r="111" spans="1:8" ht="11.4" customHeight="1">
      <c r="A111" s="41">
        <v>3639</v>
      </c>
      <c r="B111" s="41">
        <v>5362</v>
      </c>
      <c r="C111" s="42" t="s">
        <v>108</v>
      </c>
      <c r="D111" s="176">
        <v>15000</v>
      </c>
      <c r="E111" s="136" t="s">
        <v>203</v>
      </c>
      <c r="H111" s="60"/>
    </row>
    <row r="112" spans="1:8" ht="11.4" customHeight="1">
      <c r="A112" s="41">
        <v>3639</v>
      </c>
      <c r="B112" s="41">
        <v>6130</v>
      </c>
      <c r="C112" s="42" t="s">
        <v>173</v>
      </c>
      <c r="D112" s="176">
        <v>0</v>
      </c>
      <c r="E112" s="136"/>
      <c r="H112" s="60"/>
    </row>
    <row r="113" spans="1:8" ht="11.4" customHeight="1">
      <c r="A113" s="43" t="s">
        <v>17</v>
      </c>
      <c r="B113" s="43"/>
      <c r="C113" s="44" t="s">
        <v>3</v>
      </c>
      <c r="D113" s="177">
        <f>SUM(D109:D112)</f>
        <v>465000</v>
      </c>
      <c r="E113" s="137"/>
      <c r="H113" s="63"/>
    </row>
    <row r="114" spans="1:8" ht="11.4" customHeight="1">
      <c r="A114" s="38">
        <v>3721</v>
      </c>
      <c r="B114" s="38"/>
      <c r="C114" s="39" t="s">
        <v>109</v>
      </c>
      <c r="D114" s="176"/>
      <c r="E114" s="136"/>
      <c r="H114" s="60"/>
    </row>
    <row r="115" spans="1:8" ht="11.4" customHeight="1">
      <c r="A115" s="41">
        <v>3721</v>
      </c>
      <c r="B115" s="41">
        <v>5169</v>
      </c>
      <c r="C115" s="42" t="s">
        <v>110</v>
      </c>
      <c r="D115" s="178">
        <v>20000</v>
      </c>
      <c r="E115" s="142" t="s">
        <v>241</v>
      </c>
      <c r="H115" s="60"/>
    </row>
    <row r="116" spans="1:8" ht="11.4" customHeight="1">
      <c r="A116" s="43" t="s">
        <v>17</v>
      </c>
      <c r="B116" s="43"/>
      <c r="C116" s="44" t="s">
        <v>3</v>
      </c>
      <c r="D116" s="177">
        <f>SUM(D115)</f>
        <v>20000</v>
      </c>
      <c r="E116" s="137"/>
      <c r="H116" s="116"/>
    </row>
    <row r="117" spans="1:8" ht="11.4" customHeight="1">
      <c r="A117" s="38">
        <v>3722</v>
      </c>
      <c r="B117" s="38"/>
      <c r="C117" s="39" t="s">
        <v>111</v>
      </c>
      <c r="D117" s="176"/>
      <c r="E117" s="136"/>
      <c r="H117" s="60"/>
    </row>
    <row r="118" spans="1:8" ht="11.4" customHeight="1">
      <c r="A118" s="41">
        <v>3722</v>
      </c>
      <c r="B118" s="41">
        <v>5169</v>
      </c>
      <c r="C118" s="42" t="s">
        <v>110</v>
      </c>
      <c r="D118" s="176">
        <v>250000</v>
      </c>
      <c r="E118" s="136" t="s">
        <v>242</v>
      </c>
      <c r="H118" s="60"/>
    </row>
    <row r="119" spans="1:8" ht="11.4" customHeight="1">
      <c r="A119" s="172" t="s">
        <v>17</v>
      </c>
      <c r="B119" s="172"/>
      <c r="C119" s="173" t="s">
        <v>3</v>
      </c>
      <c r="D119" s="181">
        <f>SUM(D118)</f>
        <v>250000</v>
      </c>
      <c r="E119" s="174"/>
      <c r="H119" s="60"/>
    </row>
    <row r="120" spans="1:8" ht="11.4" customHeight="1">
      <c r="A120" s="41">
        <v>3723</v>
      </c>
      <c r="B120" s="41"/>
      <c r="C120" s="42" t="s">
        <v>243</v>
      </c>
      <c r="D120" s="176"/>
      <c r="E120" s="136"/>
      <c r="H120" s="60"/>
    </row>
    <row r="121" spans="1:8" ht="11.4" customHeight="1">
      <c r="A121" s="41">
        <v>3723</v>
      </c>
      <c r="B121" s="41">
        <v>5139</v>
      </c>
      <c r="C121" s="42" t="s">
        <v>244</v>
      </c>
      <c r="D121" s="176">
        <v>15000</v>
      </c>
      <c r="E121" s="136" t="s">
        <v>245</v>
      </c>
      <c r="H121" s="60"/>
    </row>
    <row r="122" spans="1:8" ht="11.4" customHeight="1">
      <c r="A122" s="41">
        <v>3723</v>
      </c>
      <c r="B122" s="41">
        <v>5169</v>
      </c>
      <c r="C122" s="42" t="s">
        <v>174</v>
      </c>
      <c r="D122" s="176">
        <v>25000</v>
      </c>
      <c r="E122" s="136" t="s">
        <v>246</v>
      </c>
      <c r="H122" s="60"/>
    </row>
    <row r="123" spans="1:8" ht="11.4" customHeight="1">
      <c r="A123" s="172" t="s">
        <v>17</v>
      </c>
      <c r="B123" s="172"/>
      <c r="C123" s="173" t="s">
        <v>3</v>
      </c>
      <c r="D123" s="181">
        <f>SUM(D121:D122)</f>
        <v>40000</v>
      </c>
      <c r="E123" s="174"/>
      <c r="H123" s="60"/>
    </row>
    <row r="124" spans="1:8" ht="11.4" customHeight="1">
      <c r="A124" s="41">
        <v>3726</v>
      </c>
      <c r="B124" s="41"/>
      <c r="C124" s="42" t="s">
        <v>247</v>
      </c>
      <c r="D124" s="176"/>
      <c r="E124" s="136"/>
      <c r="H124" s="60"/>
    </row>
    <row r="125" spans="1:8" ht="11.4" customHeight="1">
      <c r="A125" s="41">
        <v>3726</v>
      </c>
      <c r="B125" s="41">
        <v>5169</v>
      </c>
      <c r="C125" s="42" t="s">
        <v>174</v>
      </c>
      <c r="D125" s="176">
        <v>10000</v>
      </c>
      <c r="E125" s="136" t="s">
        <v>248</v>
      </c>
      <c r="H125" s="60"/>
    </row>
    <row r="126" spans="1:8" ht="11.4" customHeight="1">
      <c r="A126" s="43" t="s">
        <v>17</v>
      </c>
      <c r="B126" s="43"/>
      <c r="C126" s="44" t="s">
        <v>3</v>
      </c>
      <c r="D126" s="177">
        <f>SUM(D125)</f>
        <v>10000</v>
      </c>
      <c r="E126" s="137"/>
      <c r="H126" s="117"/>
    </row>
    <row r="127" spans="1:8" ht="11.4" customHeight="1">
      <c r="A127" s="57">
        <v>3744</v>
      </c>
      <c r="B127" s="57"/>
      <c r="C127" s="58" t="s">
        <v>112</v>
      </c>
      <c r="D127" s="158"/>
      <c r="E127" s="138"/>
      <c r="H127" s="63"/>
    </row>
    <row r="128" spans="1:8" ht="11.4" customHeight="1">
      <c r="A128" s="59">
        <v>3744</v>
      </c>
      <c r="B128" s="59">
        <v>5171</v>
      </c>
      <c r="C128" s="46" t="s">
        <v>113</v>
      </c>
      <c r="D128" s="178">
        <v>0</v>
      </c>
      <c r="E128" s="136"/>
      <c r="H128" s="60"/>
    </row>
    <row r="129" spans="1:8" ht="11.4" customHeight="1">
      <c r="A129" s="43" t="s">
        <v>17</v>
      </c>
      <c r="B129" s="43"/>
      <c r="C129" s="44" t="s">
        <v>3</v>
      </c>
      <c r="D129" s="177">
        <f>SUM(D128)</f>
        <v>0</v>
      </c>
      <c r="E129" s="137"/>
      <c r="H129" s="60"/>
    </row>
    <row r="130" spans="1:8" ht="11.4" customHeight="1">
      <c r="A130" s="55">
        <v>3745</v>
      </c>
      <c r="B130" s="55"/>
      <c r="C130" s="56" t="s">
        <v>114</v>
      </c>
      <c r="D130" s="180"/>
      <c r="E130" s="145"/>
      <c r="H130" s="60"/>
    </row>
    <row r="131" spans="1:8" ht="11.4" customHeight="1">
      <c r="A131" s="111">
        <v>3745</v>
      </c>
      <c r="B131" s="111">
        <v>5011</v>
      </c>
      <c r="C131" s="52" t="s">
        <v>158</v>
      </c>
      <c r="D131" s="176">
        <v>70000</v>
      </c>
      <c r="E131" s="136" t="s">
        <v>204</v>
      </c>
      <c r="H131" s="63"/>
    </row>
    <row r="132" spans="1:8" ht="11.4" customHeight="1">
      <c r="A132" s="111">
        <v>3745</v>
      </c>
      <c r="B132" s="111">
        <v>5021</v>
      </c>
      <c r="C132" s="52" t="s">
        <v>78</v>
      </c>
      <c r="D132" s="176">
        <v>90000</v>
      </c>
      <c r="E132" s="136" t="s">
        <v>165</v>
      </c>
      <c r="H132" s="63"/>
    </row>
    <row r="133" spans="1:8" ht="11.4" customHeight="1">
      <c r="A133" s="41">
        <v>3745</v>
      </c>
      <c r="B133" s="41">
        <v>5031</v>
      </c>
      <c r="C133" s="42" t="s">
        <v>80</v>
      </c>
      <c r="D133" s="176">
        <v>35000</v>
      </c>
      <c r="E133" s="136"/>
      <c r="H133" s="117"/>
    </row>
    <row r="134" spans="1:8" ht="11.4" customHeight="1">
      <c r="A134" s="41">
        <v>3745</v>
      </c>
      <c r="B134" s="41">
        <v>5032</v>
      </c>
      <c r="C134" s="42" t="s">
        <v>81</v>
      </c>
      <c r="D134" s="176">
        <v>15000</v>
      </c>
      <c r="E134" s="136"/>
      <c r="H134" s="63"/>
    </row>
    <row r="135" spans="1:8" ht="11.4" customHeight="1">
      <c r="A135" s="41">
        <v>3745</v>
      </c>
      <c r="B135" s="41">
        <v>5038</v>
      </c>
      <c r="C135" s="42" t="s">
        <v>229</v>
      </c>
      <c r="D135" s="176">
        <v>1000</v>
      </c>
      <c r="E135" s="136"/>
      <c r="H135" s="63"/>
    </row>
    <row r="136" spans="1:8" ht="11.4" customHeight="1">
      <c r="A136" s="41">
        <v>3745</v>
      </c>
      <c r="B136" s="41">
        <v>5139</v>
      </c>
      <c r="C136" s="42" t="s">
        <v>72</v>
      </c>
      <c r="D136" s="176">
        <v>40000</v>
      </c>
      <c r="E136" s="136" t="s">
        <v>160</v>
      </c>
      <c r="H136" s="60"/>
    </row>
    <row r="137" spans="1:8" ht="11.4" customHeight="1">
      <c r="A137" s="41">
        <v>3745</v>
      </c>
      <c r="B137" s="41">
        <v>5156</v>
      </c>
      <c r="C137" s="42" t="s">
        <v>115</v>
      </c>
      <c r="D137" s="176">
        <v>35000</v>
      </c>
      <c r="E137" s="136" t="s">
        <v>161</v>
      </c>
      <c r="H137" s="116"/>
    </row>
    <row r="138" spans="1:8" ht="11.4" customHeight="1">
      <c r="A138" s="41">
        <v>3745</v>
      </c>
      <c r="B138" s="41">
        <v>5167</v>
      </c>
      <c r="C138" s="42" t="s">
        <v>197</v>
      </c>
      <c r="D138" s="176">
        <v>2000</v>
      </c>
      <c r="E138" s="136" t="s">
        <v>198</v>
      </c>
      <c r="H138" s="116"/>
    </row>
    <row r="139" spans="1:8" ht="11.4" customHeight="1">
      <c r="A139" s="41">
        <v>3745</v>
      </c>
      <c r="B139" s="41">
        <v>5169</v>
      </c>
      <c r="C139" s="42" t="s">
        <v>66</v>
      </c>
      <c r="D139" s="176">
        <v>5000</v>
      </c>
      <c r="E139" s="136"/>
      <c r="H139" s="60"/>
    </row>
    <row r="140" spans="1:8" ht="11.4" customHeight="1">
      <c r="A140" s="41">
        <v>3745</v>
      </c>
      <c r="B140" s="41">
        <v>5171</v>
      </c>
      <c r="C140" s="42" t="s">
        <v>73</v>
      </c>
      <c r="D140" s="176">
        <v>10000</v>
      </c>
      <c r="E140" s="136" t="s">
        <v>116</v>
      </c>
      <c r="H140" s="60"/>
    </row>
    <row r="141" spans="1:8" ht="11.4" customHeight="1">
      <c r="A141" s="43" t="s">
        <v>17</v>
      </c>
      <c r="B141" s="43"/>
      <c r="C141" s="44" t="s">
        <v>3</v>
      </c>
      <c r="D141" s="177">
        <f>SUM(D131:D140)</f>
        <v>303000</v>
      </c>
      <c r="E141" s="137"/>
      <c r="H141" s="60"/>
    </row>
    <row r="142" spans="1:8" ht="11.4" customHeight="1">
      <c r="A142" s="85">
        <v>4379</v>
      </c>
      <c r="B142" s="85"/>
      <c r="C142" s="86" t="s">
        <v>199</v>
      </c>
      <c r="D142" s="71"/>
      <c r="E142" s="128"/>
      <c r="H142" s="60"/>
    </row>
    <row r="143" spans="1:8" ht="11.4" customHeight="1">
      <c r="A143" s="66">
        <v>4379</v>
      </c>
      <c r="B143" s="66">
        <v>5223</v>
      </c>
      <c r="C143" s="76" t="s">
        <v>202</v>
      </c>
      <c r="D143" s="178">
        <v>2000</v>
      </c>
      <c r="E143" s="131" t="s">
        <v>220</v>
      </c>
      <c r="H143" s="60"/>
    </row>
    <row r="144" spans="1:8" ht="11.4" customHeight="1">
      <c r="A144" s="97"/>
      <c r="B144" s="97"/>
      <c r="C144" s="146" t="s">
        <v>3</v>
      </c>
      <c r="D144" s="129">
        <f>SUM(D143)</f>
        <v>2000</v>
      </c>
      <c r="E144" s="130"/>
      <c r="H144" s="60"/>
    </row>
    <row r="145" spans="1:8" ht="11.4" customHeight="1">
      <c r="A145" s="57">
        <v>5212</v>
      </c>
      <c r="B145" s="57"/>
      <c r="C145" s="58" t="s">
        <v>191</v>
      </c>
      <c r="D145" s="158"/>
      <c r="E145" s="138"/>
      <c r="H145" s="60"/>
    </row>
    <row r="146" spans="1:8" ht="11.4" customHeight="1">
      <c r="A146" s="66">
        <v>5212</v>
      </c>
      <c r="B146" s="66">
        <v>5901</v>
      </c>
      <c r="C146" s="133" t="s">
        <v>192</v>
      </c>
      <c r="D146" s="176">
        <v>50000</v>
      </c>
      <c r="E146" s="159" t="s">
        <v>193</v>
      </c>
      <c r="H146" s="63"/>
    </row>
    <row r="147" spans="1:8" ht="11.4" customHeight="1">
      <c r="A147" s="97" t="s">
        <v>17</v>
      </c>
      <c r="B147" s="97"/>
      <c r="C147" s="44" t="s">
        <v>3</v>
      </c>
      <c r="D147" s="182">
        <f>SUM(D146)</f>
        <v>50000</v>
      </c>
      <c r="E147" s="130"/>
      <c r="H147" s="60"/>
    </row>
    <row r="148" spans="1:8" ht="11.4" customHeight="1">
      <c r="A148" s="85"/>
      <c r="B148" s="85"/>
      <c r="C148" s="58"/>
      <c r="D148" s="176"/>
      <c r="E148" s="128"/>
      <c r="H148" s="60"/>
    </row>
    <row r="149" spans="1:8" ht="11.4" customHeight="1">
      <c r="A149" s="38">
        <v>5512</v>
      </c>
      <c r="B149" s="38"/>
      <c r="C149" s="39" t="s">
        <v>117</v>
      </c>
      <c r="D149" s="176"/>
      <c r="E149" s="136"/>
      <c r="H149" s="63"/>
    </row>
    <row r="150" spans="1:8" ht="11.4" customHeight="1">
      <c r="A150" s="41">
        <v>5512</v>
      </c>
      <c r="B150" s="41">
        <v>5229</v>
      </c>
      <c r="C150" s="42" t="s">
        <v>118</v>
      </c>
      <c r="D150" s="176">
        <v>40000</v>
      </c>
      <c r="E150" s="136" t="s">
        <v>205</v>
      </c>
      <c r="H150" s="63"/>
    </row>
    <row r="151" spans="1:8" ht="11.4" customHeight="1">
      <c r="A151" s="43" t="s">
        <v>17</v>
      </c>
      <c r="B151" s="43"/>
      <c r="C151" s="44" t="s">
        <v>3</v>
      </c>
      <c r="D151" s="177">
        <f>SUM(D150)</f>
        <v>40000</v>
      </c>
      <c r="E151" s="137"/>
      <c r="H151" s="54"/>
    </row>
    <row r="152" spans="1:8" ht="11.4" customHeight="1">
      <c r="A152" s="38">
        <v>6112</v>
      </c>
      <c r="B152" s="38"/>
      <c r="C152" s="39" t="s">
        <v>119</v>
      </c>
      <c r="D152" s="176"/>
      <c r="E152" s="136"/>
      <c r="F152" s="72"/>
      <c r="G152" s="72"/>
      <c r="H152" s="54"/>
    </row>
    <row r="153" spans="1:8" ht="11.4" customHeight="1">
      <c r="A153" s="111">
        <v>6112</v>
      </c>
      <c r="B153" s="111">
        <v>5021</v>
      </c>
      <c r="C153" s="52" t="s">
        <v>78</v>
      </c>
      <c r="D153" s="176">
        <v>3000</v>
      </c>
      <c r="E153" s="136" t="s">
        <v>211</v>
      </c>
      <c r="F153" s="72"/>
      <c r="G153" s="72"/>
      <c r="H153" s="54"/>
    </row>
    <row r="154" spans="1:8" ht="11.4" customHeight="1">
      <c r="A154" s="41">
        <v>6112</v>
      </c>
      <c r="B154" s="41">
        <v>5023</v>
      </c>
      <c r="C154" s="42" t="s">
        <v>120</v>
      </c>
      <c r="D154" s="176">
        <v>500000</v>
      </c>
      <c r="E154" s="147"/>
      <c r="F154" s="72"/>
      <c r="G154" s="72"/>
      <c r="H154" s="60"/>
    </row>
    <row r="155" spans="1:8" ht="11.4" customHeight="1">
      <c r="A155" s="41">
        <v>6112</v>
      </c>
      <c r="B155" s="41">
        <v>5031</v>
      </c>
      <c r="C155" s="42" t="s">
        <v>80</v>
      </c>
      <c r="D155" s="176">
        <v>105000</v>
      </c>
      <c r="E155" s="147"/>
      <c r="H155" s="54"/>
    </row>
    <row r="156" spans="1:8" ht="11.4" customHeight="1">
      <c r="A156" s="41">
        <v>6112</v>
      </c>
      <c r="B156" s="41">
        <v>5023</v>
      </c>
      <c r="C156" s="42" t="s">
        <v>81</v>
      </c>
      <c r="D156" s="178">
        <v>45000</v>
      </c>
      <c r="E156" s="147"/>
      <c r="H156" s="60"/>
    </row>
    <row r="157" spans="1:8" ht="11.4" customHeight="1">
      <c r="A157" s="43" t="s">
        <v>17</v>
      </c>
      <c r="B157" s="43"/>
      <c r="C157" s="44" t="s">
        <v>3</v>
      </c>
      <c r="D157" s="177">
        <f>SUM(D153:D156)</f>
        <v>653000</v>
      </c>
      <c r="E157" s="137"/>
      <c r="H157" s="60"/>
    </row>
    <row r="158" spans="1:8" ht="11.4" customHeight="1">
      <c r="A158" s="38">
        <v>6171</v>
      </c>
      <c r="B158" s="38"/>
      <c r="C158" s="39" t="s">
        <v>44</v>
      </c>
      <c r="D158" s="176"/>
      <c r="E158" s="136"/>
      <c r="H158" s="63"/>
    </row>
    <row r="159" spans="1:8" ht="11.4" customHeight="1">
      <c r="A159" s="41">
        <v>6171</v>
      </c>
      <c r="B159" s="41">
        <v>5011</v>
      </c>
      <c r="C159" s="42" t="s">
        <v>121</v>
      </c>
      <c r="D159" s="176">
        <v>175000</v>
      </c>
      <c r="E159" s="136" t="s">
        <v>253</v>
      </c>
      <c r="H159" s="60"/>
    </row>
    <row r="160" spans="1:8" ht="11.4" customHeight="1">
      <c r="A160" s="41">
        <v>6171</v>
      </c>
      <c r="B160" s="41">
        <v>5021</v>
      </c>
      <c r="C160" s="42" t="s">
        <v>78</v>
      </c>
      <c r="D160" s="176">
        <v>36000</v>
      </c>
      <c r="E160" s="136" t="s">
        <v>212</v>
      </c>
      <c r="H160" s="60"/>
    </row>
    <row r="161" spans="1:8" ht="11.4" customHeight="1">
      <c r="A161" s="41">
        <v>6171</v>
      </c>
      <c r="B161" s="41">
        <v>5031</v>
      </c>
      <c r="C161" s="42" t="s">
        <v>80</v>
      </c>
      <c r="D161" s="176">
        <v>45000</v>
      </c>
      <c r="E161" s="136" t="s">
        <v>155</v>
      </c>
      <c r="H161" s="60"/>
    </row>
    <row r="162" spans="1:8" ht="11.4" customHeight="1">
      <c r="A162" s="41">
        <v>6171</v>
      </c>
      <c r="B162" s="41">
        <v>5031</v>
      </c>
      <c r="C162" s="42" t="s">
        <v>152</v>
      </c>
      <c r="D162" s="176">
        <v>18000</v>
      </c>
      <c r="E162" s="136" t="s">
        <v>155</v>
      </c>
      <c r="H162" s="60"/>
    </row>
    <row r="163" spans="1:8" ht="11.4" customHeight="1">
      <c r="A163" s="41">
        <v>6171</v>
      </c>
      <c r="B163" s="41">
        <v>5038</v>
      </c>
      <c r="C163" s="42" t="s">
        <v>229</v>
      </c>
      <c r="D163" s="176">
        <v>1000</v>
      </c>
      <c r="E163" s="136"/>
      <c r="H163" s="60"/>
    </row>
    <row r="164" spans="1:8" ht="11.4" customHeight="1">
      <c r="A164" s="41">
        <v>6171</v>
      </c>
      <c r="B164" s="41">
        <v>5136</v>
      </c>
      <c r="C164" s="42" t="s">
        <v>122</v>
      </c>
      <c r="D164" s="176">
        <v>2000</v>
      </c>
      <c r="E164" s="136" t="s">
        <v>123</v>
      </c>
      <c r="H164" s="117"/>
    </row>
    <row r="165" spans="1:8" ht="11.4" customHeight="1">
      <c r="A165" s="41">
        <v>6171</v>
      </c>
      <c r="B165" s="41">
        <v>5137</v>
      </c>
      <c r="C165" s="42" t="s">
        <v>71</v>
      </c>
      <c r="D165" s="176">
        <v>0</v>
      </c>
      <c r="E165" s="136"/>
      <c r="H165" s="63"/>
    </row>
    <row r="166" spans="1:8" ht="11.4" customHeight="1">
      <c r="A166" s="41">
        <v>6171</v>
      </c>
      <c r="B166" s="41">
        <v>5139</v>
      </c>
      <c r="C166" s="42" t="s">
        <v>56</v>
      </c>
      <c r="D166" s="176">
        <v>15000</v>
      </c>
      <c r="E166" s="136" t="s">
        <v>213</v>
      </c>
      <c r="H166" s="60"/>
    </row>
    <row r="167" spans="1:8" ht="11.4" customHeight="1">
      <c r="A167" s="41">
        <v>6171</v>
      </c>
      <c r="B167" s="41">
        <v>5151</v>
      </c>
      <c r="C167" s="42" t="s">
        <v>124</v>
      </c>
      <c r="D167" s="176">
        <v>5000</v>
      </c>
      <c r="E167" s="136" t="s">
        <v>125</v>
      </c>
      <c r="H167" s="60"/>
    </row>
    <row r="168" spans="1:8" ht="11.4" customHeight="1">
      <c r="A168" s="41">
        <v>6171</v>
      </c>
      <c r="B168" s="41">
        <v>5154</v>
      </c>
      <c r="C168" s="42" t="s">
        <v>103</v>
      </c>
      <c r="D168" s="176">
        <v>204000</v>
      </c>
      <c r="E168" s="136" t="s">
        <v>186</v>
      </c>
      <c r="H168" s="60"/>
    </row>
    <row r="169" spans="1:8" ht="11.4" customHeight="1">
      <c r="A169" s="41">
        <v>6171</v>
      </c>
      <c r="B169" s="41">
        <v>5161</v>
      </c>
      <c r="C169" s="42" t="s">
        <v>126</v>
      </c>
      <c r="D169" s="176">
        <v>4000</v>
      </c>
      <c r="E169" s="136" t="s">
        <v>127</v>
      </c>
      <c r="H169" s="60"/>
    </row>
    <row r="170" spans="1:8" ht="11.4" customHeight="1">
      <c r="A170" s="41">
        <v>6171</v>
      </c>
      <c r="B170" s="41">
        <v>5162</v>
      </c>
      <c r="C170" s="42" t="s">
        <v>128</v>
      </c>
      <c r="D170" s="176">
        <v>25000</v>
      </c>
      <c r="E170" s="136" t="s">
        <v>146</v>
      </c>
      <c r="H170" s="60"/>
    </row>
    <row r="171" spans="1:8" ht="11.4" customHeight="1">
      <c r="A171" s="41">
        <v>6171</v>
      </c>
      <c r="B171" s="41">
        <v>5166</v>
      </c>
      <c r="C171" s="42" t="s">
        <v>130</v>
      </c>
      <c r="D171" s="176">
        <v>5000</v>
      </c>
      <c r="E171" s="136" t="s">
        <v>175</v>
      </c>
      <c r="H171" s="60"/>
    </row>
    <row r="172" spans="1:8" ht="11.4" customHeight="1">
      <c r="A172" s="41">
        <v>6171</v>
      </c>
      <c r="B172" s="41">
        <v>5167</v>
      </c>
      <c r="C172" s="42" t="s">
        <v>131</v>
      </c>
      <c r="D172" s="176">
        <v>6000</v>
      </c>
      <c r="E172" s="136" t="s">
        <v>132</v>
      </c>
      <c r="H172" s="60"/>
    </row>
    <row r="173" spans="1:8" ht="11.4" customHeight="1">
      <c r="A173" s="41">
        <v>6171</v>
      </c>
      <c r="B173" s="41">
        <v>5169</v>
      </c>
      <c r="C173" s="42" t="s">
        <v>57</v>
      </c>
      <c r="D173" s="176">
        <v>50000</v>
      </c>
      <c r="E173" s="136" t="s">
        <v>144</v>
      </c>
      <c r="H173" s="60"/>
    </row>
    <row r="174" spans="1:8" ht="11.4" customHeight="1">
      <c r="A174" s="41">
        <v>6171</v>
      </c>
      <c r="B174" s="41">
        <v>5171</v>
      </c>
      <c r="C174" s="42" t="s">
        <v>133</v>
      </c>
      <c r="D174" s="176">
        <v>20000</v>
      </c>
      <c r="E174" s="136" t="s">
        <v>156</v>
      </c>
      <c r="H174" s="60"/>
    </row>
    <row r="175" spans="1:8" ht="11.4" customHeight="1">
      <c r="A175" s="41">
        <v>6171</v>
      </c>
      <c r="B175" s="41">
        <v>5173</v>
      </c>
      <c r="C175" s="42" t="s">
        <v>134</v>
      </c>
      <c r="D175" s="176">
        <v>35000</v>
      </c>
      <c r="E175" s="136" t="s">
        <v>135</v>
      </c>
      <c r="H175" s="60"/>
    </row>
    <row r="176" spans="1:8" ht="11.4" customHeight="1">
      <c r="A176" s="41">
        <v>6171</v>
      </c>
      <c r="B176" s="41">
        <v>5175</v>
      </c>
      <c r="C176" s="42" t="s">
        <v>89</v>
      </c>
      <c r="D176" s="176">
        <v>5000</v>
      </c>
      <c r="E176" s="136" t="s">
        <v>254</v>
      </c>
      <c r="H176" s="60"/>
    </row>
    <row r="177" spans="1:8" ht="11.4" customHeight="1">
      <c r="A177" s="41">
        <v>6171</v>
      </c>
      <c r="B177" s="41">
        <v>5222</v>
      </c>
      <c r="C177" s="42" t="s">
        <v>176</v>
      </c>
      <c r="D177" s="176">
        <v>0</v>
      </c>
      <c r="E177" s="136" t="s">
        <v>177</v>
      </c>
      <c r="H177" s="60"/>
    </row>
    <row r="178" spans="1:8" ht="11.4" customHeight="1">
      <c r="A178" s="41">
        <v>6171</v>
      </c>
      <c r="B178" s="41">
        <v>5229</v>
      </c>
      <c r="C178" s="42" t="s">
        <v>136</v>
      </c>
      <c r="D178" s="176">
        <v>3000</v>
      </c>
      <c r="E178" s="136"/>
      <c r="H178" s="60"/>
    </row>
    <row r="179" spans="1:8" ht="11.4" customHeight="1">
      <c r="A179" s="41">
        <v>6171</v>
      </c>
      <c r="B179" s="41">
        <v>5321</v>
      </c>
      <c r="C179" s="42" t="s">
        <v>137</v>
      </c>
      <c r="D179" s="176">
        <v>1000</v>
      </c>
      <c r="E179" s="136" t="s">
        <v>157</v>
      </c>
      <c r="H179" s="60"/>
    </row>
    <row r="180" spans="1:8" ht="11.4" customHeight="1">
      <c r="A180" s="41">
        <v>6171</v>
      </c>
      <c r="B180" s="41">
        <v>5499</v>
      </c>
      <c r="C180" s="42" t="s">
        <v>164</v>
      </c>
      <c r="D180" s="176">
        <v>18000</v>
      </c>
      <c r="E180" s="136" t="s">
        <v>163</v>
      </c>
      <c r="H180" s="60"/>
    </row>
    <row r="181" spans="1:8" ht="11.4" customHeight="1">
      <c r="A181" s="41">
        <v>6171</v>
      </c>
      <c r="B181" s="41">
        <v>6121</v>
      </c>
      <c r="C181" s="42" t="s">
        <v>230</v>
      </c>
      <c r="D181" s="183"/>
      <c r="E181" s="170"/>
      <c r="H181" s="60"/>
    </row>
    <row r="182" spans="1:8" ht="11.4" customHeight="1">
      <c r="A182" s="43" t="s">
        <v>17</v>
      </c>
      <c r="B182" s="43"/>
      <c r="C182" s="44" t="s">
        <v>3</v>
      </c>
      <c r="D182" s="177">
        <f>SUM(D159:D181)</f>
        <v>673000</v>
      </c>
      <c r="E182" s="137"/>
      <c r="H182" s="60"/>
    </row>
    <row r="183" spans="1:8" ht="11.4" customHeight="1">
      <c r="A183" s="38">
        <v>6310</v>
      </c>
      <c r="B183" s="38"/>
      <c r="C183" s="39" t="s">
        <v>138</v>
      </c>
      <c r="D183" s="176"/>
      <c r="E183" s="136"/>
      <c r="H183" s="60"/>
    </row>
    <row r="184" spans="1:8" ht="11.4" customHeight="1">
      <c r="A184" s="41">
        <v>6310</v>
      </c>
      <c r="B184" s="41">
        <v>5141</v>
      </c>
      <c r="C184" s="42" t="s">
        <v>139</v>
      </c>
      <c r="D184" s="176">
        <v>15000</v>
      </c>
      <c r="E184" s="136" t="s">
        <v>178</v>
      </c>
      <c r="H184" s="60"/>
    </row>
    <row r="185" spans="1:8" ht="11.4" customHeight="1">
      <c r="A185" s="41">
        <v>6310</v>
      </c>
      <c r="B185" s="41">
        <v>5163</v>
      </c>
      <c r="C185" s="42" t="s">
        <v>145</v>
      </c>
      <c r="D185" s="176">
        <v>13000</v>
      </c>
      <c r="E185" s="136" t="s">
        <v>147</v>
      </c>
      <c r="H185" s="60"/>
    </row>
    <row r="186" spans="1:8" ht="11.4" customHeight="1">
      <c r="A186" s="43" t="s">
        <v>17</v>
      </c>
      <c r="B186" s="43"/>
      <c r="C186" s="44" t="s">
        <v>3</v>
      </c>
      <c r="D186" s="177">
        <f>SUM(D184:D185)</f>
        <v>28000</v>
      </c>
      <c r="E186" s="137"/>
      <c r="H186" s="60"/>
    </row>
    <row r="187" spans="1:8" ht="11.4" customHeight="1">
      <c r="A187" s="38">
        <v>6320</v>
      </c>
      <c r="B187" s="38"/>
      <c r="C187" s="39" t="s">
        <v>129</v>
      </c>
      <c r="D187" s="176"/>
      <c r="E187" s="136"/>
      <c r="H187" s="60"/>
    </row>
    <row r="188" spans="1:8" ht="11.4" customHeight="1">
      <c r="A188" s="41">
        <v>6320</v>
      </c>
      <c r="B188" s="41">
        <v>5163</v>
      </c>
      <c r="C188" s="42" t="s">
        <v>140</v>
      </c>
      <c r="D188" s="176">
        <v>20000</v>
      </c>
      <c r="E188" s="136"/>
      <c r="H188" s="60"/>
    </row>
    <row r="189" spans="1:8" ht="11.4" customHeight="1">
      <c r="A189" s="43" t="s">
        <v>17</v>
      </c>
      <c r="B189" s="43"/>
      <c r="C189" s="44" t="s">
        <v>3</v>
      </c>
      <c r="D189" s="177">
        <f>SUM(D188)</f>
        <v>20000</v>
      </c>
      <c r="E189" s="137"/>
      <c r="H189" s="63"/>
    </row>
    <row r="190" spans="1:8" ht="11.4" customHeight="1">
      <c r="A190" s="38">
        <v>6399</v>
      </c>
      <c r="B190" s="38"/>
      <c r="C190" s="39" t="s">
        <v>179</v>
      </c>
      <c r="D190" s="176"/>
      <c r="E190" s="136"/>
      <c r="H190" s="60"/>
    </row>
    <row r="191" spans="1:8" ht="11.4" customHeight="1">
      <c r="A191" s="41">
        <v>6399</v>
      </c>
      <c r="B191" s="41">
        <v>5362</v>
      </c>
      <c r="C191" s="42" t="s">
        <v>180</v>
      </c>
      <c r="D191" s="176">
        <v>0</v>
      </c>
      <c r="E191" s="136"/>
      <c r="H191" s="60"/>
    </row>
    <row r="192" spans="1:8" ht="11.4" customHeight="1">
      <c r="A192" s="43"/>
      <c r="B192" s="43"/>
      <c r="C192" s="64" t="s">
        <v>3</v>
      </c>
      <c r="D192" s="177">
        <f>SUM(D191)</f>
        <v>0</v>
      </c>
      <c r="E192" s="137"/>
      <c r="H192" s="60"/>
    </row>
    <row r="193" spans="1:8" ht="11.4" customHeight="1">
      <c r="A193" s="57">
        <v>6402</v>
      </c>
      <c r="B193" s="57">
        <v>5364</v>
      </c>
      <c r="C193" s="65" t="s">
        <v>149</v>
      </c>
      <c r="D193" s="158"/>
      <c r="E193" s="138"/>
      <c r="H193" s="63"/>
    </row>
    <row r="194" spans="1:8" ht="11.4" customHeight="1">
      <c r="A194" s="66">
        <v>6402</v>
      </c>
      <c r="B194" s="66">
        <v>5364</v>
      </c>
      <c r="C194" s="76" t="s">
        <v>150</v>
      </c>
      <c r="D194" s="178">
        <v>10000</v>
      </c>
      <c r="E194" s="136"/>
      <c r="H194" s="60"/>
    </row>
    <row r="195" spans="1:8" ht="11.4" customHeight="1">
      <c r="A195" s="43"/>
      <c r="B195" s="43"/>
      <c r="C195" s="64" t="s">
        <v>3</v>
      </c>
      <c r="D195" s="177">
        <f>SUM(D194)</f>
        <v>10000</v>
      </c>
      <c r="E195" s="137"/>
      <c r="H195" s="60"/>
    </row>
    <row r="196" spans="1:8" ht="11.4" customHeight="1">
      <c r="A196" s="85">
        <v>6409</v>
      </c>
      <c r="B196" s="57"/>
      <c r="C196" s="65" t="s">
        <v>182</v>
      </c>
      <c r="D196" s="158"/>
      <c r="E196" s="138"/>
      <c r="H196" s="63"/>
    </row>
    <row r="197" spans="1:8" ht="11.4" customHeight="1">
      <c r="A197" s="66">
        <v>6409</v>
      </c>
      <c r="B197" s="66">
        <v>5222</v>
      </c>
      <c r="C197" s="76" t="s">
        <v>183</v>
      </c>
      <c r="D197" s="178">
        <v>8000</v>
      </c>
      <c r="E197" s="142" t="s">
        <v>214</v>
      </c>
      <c r="H197" s="60"/>
    </row>
    <row r="198" spans="1:8" ht="11.4" customHeight="1">
      <c r="A198" s="66">
        <v>6409</v>
      </c>
      <c r="B198" s="66">
        <v>5329</v>
      </c>
      <c r="C198" s="76" t="s">
        <v>181</v>
      </c>
      <c r="D198" s="178">
        <v>9000</v>
      </c>
      <c r="E198" s="136" t="s">
        <v>221</v>
      </c>
      <c r="H198" s="60"/>
    </row>
    <row r="199" spans="1:8" ht="11.4" customHeight="1">
      <c r="A199" s="66"/>
      <c r="B199" s="66"/>
      <c r="C199" s="42"/>
      <c r="D199" s="178"/>
      <c r="E199" s="136"/>
      <c r="H199" s="63"/>
    </row>
    <row r="200" spans="1:8" ht="11.4" customHeight="1">
      <c r="A200" s="67"/>
      <c r="B200" s="67"/>
      <c r="C200" s="64" t="s">
        <v>3</v>
      </c>
      <c r="D200" s="177">
        <f>SUM(D197:D199)</f>
        <v>17000</v>
      </c>
      <c r="E200" s="148"/>
      <c r="H200" s="63"/>
    </row>
    <row r="201" spans="1:8" ht="21" customHeight="1">
      <c r="A201" s="68" t="s">
        <v>141</v>
      </c>
      <c r="B201" s="69"/>
      <c r="C201" s="70"/>
      <c r="D201" s="184">
        <f>D200+D195+D192+D189+D186+D182+D157+D151+D147+D144+D141+D129+D126+D123+D119+D116+D113+D107+D104+D101+D98+D92+D88+D79+D76+D68+D61+D49+D45+D42+D36+D30+D22+D17+D14+D11+D6</f>
        <v>4202100</v>
      </c>
      <c r="E201" s="149"/>
      <c r="H201" s="117"/>
    </row>
    <row r="202" spans="1:8" ht="11.4" customHeight="1">
      <c r="A202" s="155"/>
      <c r="B202" s="61"/>
      <c r="C202" s="120"/>
      <c r="D202" s="185"/>
      <c r="E202" s="153"/>
      <c r="H202" s="63"/>
    </row>
    <row r="203" spans="1:8" ht="11.4" customHeight="1">
      <c r="A203" s="155"/>
      <c r="B203" s="61"/>
      <c r="C203" s="156"/>
      <c r="D203" s="186"/>
      <c r="E203" s="157"/>
      <c r="H203" s="63"/>
    </row>
    <row r="204" spans="1:8" ht="11.4" customHeight="1">
      <c r="A204" s="119"/>
      <c r="B204" s="119"/>
      <c r="C204" s="156"/>
      <c r="D204" s="186"/>
      <c r="E204" s="144"/>
      <c r="H204" s="63"/>
    </row>
    <row r="205" spans="1:8" ht="11.4" customHeight="1">
      <c r="A205" s="119"/>
      <c r="B205" s="119"/>
      <c r="C205" s="152"/>
      <c r="D205" s="186"/>
      <c r="E205" s="144"/>
      <c r="H205" s="117"/>
    </row>
    <row r="206" spans="1:8" ht="11.4" customHeight="1">
      <c r="A206" s="119"/>
      <c r="B206" s="119"/>
      <c r="C206" s="120"/>
      <c r="D206" s="185"/>
      <c r="E206" s="144"/>
      <c r="H206" s="117"/>
    </row>
    <row r="207" spans="1:8" ht="11.4" customHeight="1">
      <c r="A207" s="120"/>
      <c r="B207" s="62"/>
      <c r="C207" s="121"/>
      <c r="D207" s="185"/>
      <c r="E207" s="153"/>
      <c r="H207" s="63"/>
    </row>
    <row r="208" spans="1:8" ht="11.4" customHeight="1">
      <c r="A208" s="119"/>
      <c r="B208" s="119"/>
      <c r="C208" s="120"/>
      <c r="D208" s="185"/>
      <c r="E208" s="144"/>
      <c r="H208" s="118"/>
    </row>
    <row r="209" spans="1:5" ht="11.4" customHeight="1">
      <c r="A209" s="120"/>
      <c r="B209" s="62"/>
      <c r="C209" s="121"/>
      <c r="D209" s="185"/>
      <c r="E209" s="153"/>
    </row>
    <row r="210" spans="1:5" ht="11.4" customHeight="1">
      <c r="A210" s="120"/>
      <c r="B210" s="62"/>
      <c r="C210" s="121"/>
      <c r="D210" s="185"/>
      <c r="E210" s="153"/>
    </row>
    <row r="211" spans="1:5" ht="11.4" customHeight="1">
      <c r="A211" s="154"/>
      <c r="B211" s="154"/>
      <c r="C211" s="154"/>
      <c r="D211" s="187"/>
      <c r="E211" s="154"/>
    </row>
    <row r="212" spans="1:5" ht="11.4" customHeight="1">
      <c r="A212" s="154"/>
      <c r="B212" s="154"/>
      <c r="C212" s="154"/>
      <c r="D212" s="187"/>
      <c r="E212" s="154"/>
    </row>
    <row r="213" spans="1:5" ht="11.4" customHeight="1">
      <c r="A213" s="119"/>
      <c r="B213" s="119"/>
      <c r="C213" s="120"/>
      <c r="D213" s="185"/>
      <c r="E213" s="144"/>
    </row>
    <row r="214" spans="1:5" ht="11.4" customHeight="1">
      <c r="A214" s="120"/>
      <c r="B214" s="62"/>
      <c r="C214" s="121"/>
      <c r="D214" s="185"/>
      <c r="E214" s="153"/>
    </row>
    <row r="215" spans="1:5" ht="11.4" customHeight="1">
      <c r="A215" s="119"/>
      <c r="B215" s="119"/>
      <c r="C215" s="120"/>
      <c r="D215" s="185"/>
      <c r="E215" s="144"/>
    </row>
    <row r="216" spans="1:5" ht="11.4" customHeight="1">
      <c r="A216" s="120"/>
      <c r="B216" s="62"/>
      <c r="C216" s="121"/>
      <c r="D216" s="185"/>
      <c r="E216" s="153"/>
    </row>
    <row r="217" spans="1:5">
      <c r="A217" s="151"/>
      <c r="B217" s="151"/>
      <c r="C217" s="151"/>
      <c r="D217" s="188"/>
      <c r="E217" s="151"/>
    </row>
    <row r="218" spans="1:5">
      <c r="A218" s="150"/>
      <c r="B218" s="150"/>
      <c r="C218" s="150"/>
      <c r="D218" s="189"/>
      <c r="E218" s="150"/>
    </row>
    <row r="219" spans="1:5">
      <c r="A219" s="150"/>
      <c r="B219" s="150"/>
      <c r="C219" s="150"/>
      <c r="D219" s="189"/>
      <c r="E219" s="150"/>
    </row>
    <row r="220" spans="1:5">
      <c r="A220" s="150"/>
      <c r="B220" s="150"/>
      <c r="C220" s="150"/>
      <c r="D220" s="189"/>
      <c r="E220" s="150"/>
    </row>
    <row r="221" spans="1:5">
      <c r="A221" s="150"/>
      <c r="B221" s="150"/>
      <c r="C221" s="150"/>
      <c r="D221" s="189"/>
      <c r="E221" s="150"/>
    </row>
    <row r="222" spans="1:5">
      <c r="A222" s="150"/>
      <c r="B222" s="150"/>
      <c r="C222" s="150"/>
      <c r="D222" s="189"/>
      <c r="E222" s="150"/>
    </row>
    <row r="223" spans="1:5">
      <c r="A223" s="150"/>
      <c r="B223" s="150"/>
      <c r="C223" s="150"/>
      <c r="D223" s="189"/>
      <c r="E223" s="150"/>
    </row>
  </sheetData>
  <phoneticPr fontId="0" type="noConversion"/>
  <pageMargins left="0.24" right="0.23" top="0.46" bottom="0.57999999999999996" header="0.41" footer="0.5799999999999999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A17" sqref="A17"/>
    </sheetView>
  </sheetViews>
  <sheetFormatPr defaultRowHeight="13.2"/>
  <cols>
    <col min="1" max="1" width="9.6640625" customWidth="1"/>
    <col min="2" max="2" width="9.21875" customWidth="1"/>
    <col min="3" max="3" width="45.44140625" customWidth="1"/>
    <col min="4" max="4" width="29.5546875" customWidth="1"/>
  </cols>
  <sheetData>
    <row r="1" spans="1:4" ht="30.75" customHeight="1">
      <c r="A1" s="73" t="s">
        <v>234</v>
      </c>
      <c r="B1" s="74"/>
      <c r="C1" s="75"/>
      <c r="D1" s="198"/>
    </row>
    <row r="2" spans="1:4">
      <c r="A2" s="76"/>
      <c r="B2" s="77"/>
      <c r="C2" s="78" t="s">
        <v>260</v>
      </c>
      <c r="D2" s="79">
        <f>List1!D74</f>
        <v>5936000</v>
      </c>
    </row>
    <row r="3" spans="1:4">
      <c r="A3" s="76"/>
      <c r="B3" s="77"/>
      <c r="C3" s="78" t="s">
        <v>261</v>
      </c>
      <c r="D3" s="79">
        <f>List2!D201</f>
        <v>4202100</v>
      </c>
    </row>
    <row r="4" spans="1:4">
      <c r="A4" s="80"/>
      <c r="B4" s="81"/>
      <c r="C4" s="82" t="s">
        <v>143</v>
      </c>
      <c r="D4" s="192">
        <f>D2-D3</f>
        <v>1733900</v>
      </c>
    </row>
    <row r="5" spans="1:4">
      <c r="A5" s="83"/>
      <c r="B5" s="83"/>
      <c r="C5" s="84"/>
      <c r="D5" s="45"/>
    </row>
    <row r="6" spans="1:4">
      <c r="A6" s="85"/>
      <c r="B6" s="85"/>
      <c r="C6" s="86"/>
      <c r="D6" s="71"/>
    </row>
    <row r="7" spans="1:4">
      <c r="A7" s="80"/>
      <c r="B7" s="81"/>
      <c r="C7" s="80" t="s">
        <v>259</v>
      </c>
      <c r="D7" s="87"/>
    </row>
    <row r="8" spans="1:4">
      <c r="A8" s="76"/>
      <c r="B8" s="77"/>
      <c r="C8" s="78" t="s">
        <v>262</v>
      </c>
      <c r="D8" s="79">
        <v>1700000</v>
      </c>
    </row>
    <row r="9" spans="1:4">
      <c r="A9" s="76"/>
      <c r="B9" s="77"/>
      <c r="C9" s="78" t="s">
        <v>263</v>
      </c>
      <c r="D9" s="79">
        <f>D4</f>
        <v>1733900</v>
      </c>
    </row>
    <row r="10" spans="1:4">
      <c r="A10" s="76"/>
      <c r="B10" s="77"/>
      <c r="C10" s="88"/>
      <c r="D10" s="193"/>
    </row>
    <row r="11" spans="1:4">
      <c r="A11" s="86"/>
      <c r="B11" s="77"/>
      <c r="C11" s="88" t="s">
        <v>264</v>
      </c>
      <c r="D11" s="193">
        <f>SUM(D8:D10)</f>
        <v>3433900</v>
      </c>
    </row>
    <row r="12" spans="1:4">
      <c r="A12" s="89"/>
      <c r="B12" s="66"/>
      <c r="C12" s="86"/>
      <c r="D12" s="90"/>
    </row>
    <row r="13" spans="1:4">
      <c r="A13" s="199" t="s">
        <v>256</v>
      </c>
      <c r="B13" s="66"/>
      <c r="C13" s="85" t="s">
        <v>258</v>
      </c>
      <c r="D13" s="194"/>
    </row>
    <row r="14" spans="1:4">
      <c r="A14" s="66"/>
      <c r="B14" s="91"/>
      <c r="C14" s="92" t="s">
        <v>257</v>
      </c>
      <c r="D14" s="79">
        <f>D11</f>
        <v>3433900</v>
      </c>
    </row>
    <row r="15" spans="1:4">
      <c r="A15" s="93"/>
      <c r="B15" s="94"/>
      <c r="C15" s="78" t="s">
        <v>215</v>
      </c>
      <c r="D15" s="79">
        <v>402000</v>
      </c>
    </row>
    <row r="16" spans="1:4">
      <c r="A16" s="21"/>
      <c r="B16" s="85"/>
      <c r="C16" s="95"/>
      <c r="D16" s="195"/>
    </row>
    <row r="17" spans="1:4">
      <c r="A17" s="67"/>
      <c r="B17" s="96"/>
      <c r="C17" s="97" t="s">
        <v>249</v>
      </c>
      <c r="D17" s="196">
        <f>D14-D15</f>
        <v>3031900</v>
      </c>
    </row>
    <row r="18" spans="1:4">
      <c r="A18" s="98"/>
      <c r="B18" s="99"/>
      <c r="C18" s="100"/>
      <c r="D18" s="197"/>
    </row>
    <row r="19" spans="1:4" ht="26.25" customHeight="1">
      <c r="A19" s="21"/>
      <c r="B19" s="101"/>
      <c r="C19" s="160"/>
      <c r="D19" s="163"/>
    </row>
    <row r="20" spans="1:4">
      <c r="A20" s="102"/>
      <c r="B20" s="103"/>
      <c r="C20" s="160"/>
      <c r="D20" s="164"/>
    </row>
    <row r="21" spans="1:4">
      <c r="A21" s="9"/>
      <c r="B21" s="9"/>
      <c r="C21" s="161" t="s">
        <v>250</v>
      </c>
      <c r="D21" s="165"/>
    </row>
    <row r="22" spans="1:4">
      <c r="A22" s="9"/>
      <c r="B22" s="9"/>
      <c r="C22" s="161" t="s">
        <v>251</v>
      </c>
      <c r="D22" s="165"/>
    </row>
    <row r="23" spans="1:4">
      <c r="A23" s="103"/>
      <c r="B23" s="103"/>
      <c r="C23" s="162"/>
      <c r="D23" s="166" t="s">
        <v>187</v>
      </c>
    </row>
    <row r="26" spans="1:4">
      <c r="A26" s="48"/>
      <c r="B26" s="48"/>
      <c r="C26" s="48"/>
      <c r="D26" s="48"/>
    </row>
    <row r="27" spans="1:4">
      <c r="A27" s="48"/>
      <c r="B27" s="48"/>
      <c r="C27" s="48"/>
      <c r="D27" s="48"/>
    </row>
    <row r="28" spans="1:4">
      <c r="A28" s="48"/>
      <c r="B28" s="48"/>
      <c r="C28" s="48"/>
      <c r="D28" s="48"/>
    </row>
    <row r="29" spans="1:4">
      <c r="A29" s="48"/>
      <c r="B29" s="48"/>
      <c r="C29" s="48"/>
      <c r="D29" s="48"/>
    </row>
    <row r="30" spans="1:4">
      <c r="A30" s="48"/>
      <c r="B30" s="48"/>
      <c r="C30" s="48"/>
      <c r="D30" s="48"/>
    </row>
    <row r="31" spans="1:4">
      <c r="A31" s="48"/>
      <c r="B31" s="48"/>
      <c r="C31" s="48"/>
      <c r="D31" s="48"/>
    </row>
    <row r="32" spans="1:4">
      <c r="A32" s="48"/>
      <c r="B32" s="48"/>
      <c r="C32" s="48"/>
      <c r="D32" s="48"/>
    </row>
    <row r="33" spans="1:4">
      <c r="A33" s="48"/>
      <c r="B33" s="48"/>
      <c r="C33" s="48"/>
      <c r="D33" s="48"/>
    </row>
  </sheetData>
  <phoneticPr fontId="0" type="noConversion"/>
  <pageMargins left="0.46" right="0.43" top="0.82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Míškovice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Zelina</dc:creator>
  <cp:lastModifiedBy>Administrator</cp:lastModifiedBy>
  <cp:lastPrinted>2013-11-18T12:46:27Z</cp:lastPrinted>
  <dcterms:created xsi:type="dcterms:W3CDTF">2011-11-21T15:23:32Z</dcterms:created>
  <dcterms:modified xsi:type="dcterms:W3CDTF">2013-11-18T12:47:43Z</dcterms:modified>
</cp:coreProperties>
</file>